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REO\ARREGLOS\"/>
    </mc:Choice>
  </mc:AlternateContent>
  <bookViews>
    <workbookView xWindow="0" yWindow="1215" windowWidth="12510" windowHeight="9330" activeTab="1"/>
  </bookViews>
  <sheets>
    <sheet name="TABLA" sheetId="1" r:id="rId1"/>
    <sheet name="BASE 2011" sheetId="10" r:id="rId2"/>
    <sheet name="1962-2024" sheetId="4" r:id="rId3"/>
    <sheet name="1990-2024" sheetId="5" r:id="rId4"/>
    <sheet name="2022-2023" sheetId="20" r:id="rId5"/>
    <sheet name="2023-2024" sheetId="21" r:id="rId6"/>
  </sheets>
  <definedNames>
    <definedName name="_xlnm.Print_Area" localSheetId="0">TABLA!$A$32:$B$62</definedName>
  </definedNames>
  <calcPr calcId="162913"/>
</workbook>
</file>

<file path=xl/calcChain.xml><?xml version="1.0" encoding="utf-8"?>
<calcChain xmlns="http://schemas.openxmlformats.org/spreadsheetml/2006/main">
  <c r="AT4" i="10" l="1"/>
  <c r="AV4" i="10"/>
  <c r="AU4" i="10"/>
  <c r="AV3" i="10" l="1"/>
  <c r="AU3" i="10"/>
  <c r="AT3" i="10"/>
  <c r="AQ14" i="10" l="1"/>
  <c r="AP14" i="10"/>
  <c r="AO14" i="10"/>
  <c r="AQ13" i="10" l="1"/>
  <c r="AP13" i="10"/>
  <c r="AO13" i="10"/>
  <c r="AQ12" i="10" l="1"/>
  <c r="AP12" i="10"/>
  <c r="AO12" i="10"/>
  <c r="AQ11" i="10" l="1"/>
  <c r="AP11" i="10"/>
  <c r="AO11" i="10"/>
  <c r="AQ10" i="10" l="1"/>
  <c r="AP10" i="10"/>
  <c r="AO10" i="10"/>
  <c r="AQ9" i="10" l="1"/>
  <c r="AP9" i="10"/>
  <c r="AO9" i="10"/>
  <c r="AQ8" i="10" l="1"/>
  <c r="AP8" i="10"/>
  <c r="AO8" i="10"/>
  <c r="AQ7" i="10" l="1"/>
  <c r="AP7" i="10"/>
  <c r="AO7" i="10"/>
  <c r="AQ6" i="10" l="1"/>
  <c r="AP6" i="10"/>
  <c r="AO6" i="10"/>
  <c r="AQ5" i="10" l="1"/>
  <c r="AP5" i="10"/>
  <c r="AO5" i="10"/>
  <c r="AO4" i="10" l="1"/>
  <c r="AQ4" i="10"/>
  <c r="AP4" i="10"/>
  <c r="AQ3" i="10" l="1"/>
  <c r="AP3" i="10"/>
  <c r="AO3" i="10"/>
  <c r="AJ3" i="10"/>
  <c r="AL14" i="10" l="1"/>
  <c r="AK14" i="10"/>
  <c r="AJ14" i="10"/>
  <c r="AL13" i="10" l="1"/>
  <c r="AK13" i="10"/>
  <c r="AJ13" i="10"/>
  <c r="AL12" i="10" l="1"/>
  <c r="AK12" i="10"/>
  <c r="AJ12" i="10"/>
  <c r="AL11" i="10" l="1"/>
  <c r="AK11" i="10"/>
  <c r="AJ11" i="10"/>
  <c r="AL10" i="10" l="1"/>
  <c r="AK10" i="10"/>
  <c r="AJ10" i="10"/>
  <c r="AL9" i="10" l="1"/>
  <c r="AK9" i="10"/>
  <c r="AJ9" i="10"/>
  <c r="AL8" i="10" l="1"/>
  <c r="AK8" i="10"/>
  <c r="AJ8" i="10"/>
  <c r="AL7" i="10" l="1"/>
  <c r="AK7" i="10"/>
  <c r="AJ7" i="10"/>
  <c r="AL6" i="10" l="1"/>
  <c r="AK6" i="10"/>
  <c r="AJ6" i="10"/>
  <c r="AL5" i="10" l="1"/>
  <c r="AK5" i="10"/>
  <c r="AJ5" i="10"/>
  <c r="AJ4" i="10" l="1"/>
  <c r="AL4" i="10"/>
  <c r="AK4" i="10"/>
  <c r="AL3" i="10" l="1"/>
  <c r="AK3" i="10"/>
  <c r="AG19" i="10"/>
  <c r="AG20" i="10"/>
  <c r="AG21" i="10"/>
  <c r="AG22" i="10"/>
  <c r="AG23" i="10"/>
  <c r="AG24" i="10"/>
  <c r="AG25" i="10"/>
  <c r="AG26" i="10"/>
  <c r="AG27" i="10"/>
  <c r="AG28" i="10"/>
  <c r="AG29" i="10"/>
  <c r="AG18" i="10"/>
  <c r="AE18" i="10"/>
  <c r="AE29" i="10"/>
  <c r="AE28" i="10"/>
  <c r="AE27" i="10"/>
  <c r="AE26" i="10"/>
  <c r="AE25" i="10"/>
  <c r="AE24" i="10"/>
  <c r="AE23" i="10"/>
  <c r="AE22" i="10"/>
  <c r="AE21" i="10"/>
  <c r="AE20" i="10"/>
  <c r="AE19" i="10"/>
  <c r="AG14" i="10" l="1"/>
  <c r="AF14" i="10"/>
  <c r="AE14" i="10"/>
  <c r="AG13" i="10" l="1"/>
  <c r="AF13" i="10"/>
  <c r="AE13" i="10"/>
  <c r="AG12" i="10" l="1"/>
  <c r="AF12" i="10"/>
  <c r="AE12" i="10"/>
  <c r="AG11" i="10" l="1"/>
  <c r="AF11" i="10"/>
  <c r="AE11" i="10"/>
  <c r="AE10" i="10" l="1"/>
  <c r="AF10" i="10"/>
  <c r="AG10" i="10"/>
  <c r="AG9" i="10" l="1"/>
  <c r="AF9" i="10"/>
  <c r="AE9" i="10"/>
  <c r="AG8" i="10" l="1"/>
  <c r="AF8" i="10"/>
  <c r="AE8" i="10"/>
  <c r="AG7" i="10" l="1"/>
  <c r="AF7" i="10"/>
  <c r="AE7" i="10"/>
  <c r="AG6" i="10" l="1"/>
  <c r="AF6" i="10"/>
  <c r="AE6" i="10"/>
  <c r="AG5" i="10" l="1"/>
  <c r="AF5" i="10"/>
  <c r="AE5" i="10"/>
  <c r="AE4" i="10" l="1"/>
  <c r="AG4" i="10"/>
  <c r="AF4" i="10"/>
  <c r="AG3" i="10" l="1"/>
  <c r="AF3" i="10"/>
  <c r="AE3" i="10"/>
  <c r="AB14" i="10" l="1"/>
  <c r="AA14" i="10"/>
  <c r="Z14" i="10"/>
  <c r="AB13" i="10" l="1"/>
  <c r="AA13" i="10"/>
  <c r="Z13" i="10"/>
  <c r="AB12" i="10" l="1"/>
  <c r="AA12" i="10"/>
  <c r="Z12" i="10"/>
  <c r="AB11" i="10" l="1"/>
  <c r="AA11" i="10"/>
  <c r="Z11" i="10"/>
  <c r="AB10" i="10" l="1"/>
  <c r="AA10" i="10"/>
  <c r="Z10" i="10"/>
  <c r="AB9" i="10" l="1"/>
  <c r="AA9" i="10"/>
  <c r="Z9" i="10"/>
  <c r="AB8" i="10" l="1"/>
  <c r="AA8" i="10"/>
  <c r="Z8" i="10"/>
  <c r="AB7" i="10" l="1"/>
  <c r="AA7" i="10"/>
  <c r="Z7" i="10"/>
  <c r="AB6" i="10" l="1"/>
  <c r="AA6" i="10"/>
  <c r="Z6" i="10"/>
  <c r="AB5" i="10" l="1"/>
  <c r="AA5" i="10"/>
  <c r="Z5" i="10"/>
  <c r="Z4" i="10" l="1"/>
  <c r="AB4" i="10"/>
  <c r="AA4" i="10"/>
  <c r="Z3" i="10" l="1"/>
  <c r="AB3" i="10"/>
  <c r="AA3" i="10"/>
  <c r="V3" i="10" l="1"/>
  <c r="U3" i="10"/>
  <c r="F3" i="10"/>
  <c r="G3" i="10"/>
  <c r="H3" i="10"/>
  <c r="K3" i="10"/>
  <c r="L3" i="10"/>
  <c r="M3" i="10"/>
  <c r="P3" i="10"/>
  <c r="Q3" i="10"/>
  <c r="R3" i="10"/>
  <c r="F4" i="10"/>
  <c r="G4" i="10"/>
  <c r="H4" i="10"/>
  <c r="K4" i="10"/>
  <c r="L4" i="10"/>
  <c r="M4" i="10"/>
  <c r="P4" i="10"/>
  <c r="Q4" i="10"/>
  <c r="R4" i="10"/>
  <c r="F5" i="10"/>
  <c r="G5" i="10"/>
  <c r="H5" i="10"/>
  <c r="K5" i="10"/>
  <c r="L5" i="10"/>
  <c r="M5" i="10"/>
  <c r="P5" i="10"/>
  <c r="Q5" i="10"/>
  <c r="R5" i="10"/>
  <c r="F6" i="10"/>
  <c r="G6" i="10"/>
  <c r="H6" i="10"/>
  <c r="K6" i="10"/>
  <c r="L6" i="10"/>
  <c r="M6" i="10"/>
  <c r="P6" i="10"/>
  <c r="Q6" i="10"/>
  <c r="R6" i="10"/>
  <c r="F7" i="10"/>
  <c r="G7" i="10"/>
  <c r="H7" i="10"/>
  <c r="K7" i="10"/>
  <c r="L7" i="10"/>
  <c r="M7" i="10"/>
  <c r="P7" i="10"/>
  <c r="Q7" i="10"/>
  <c r="R7" i="10"/>
  <c r="F8" i="10"/>
  <c r="G8" i="10"/>
  <c r="H8" i="10"/>
  <c r="K8" i="10"/>
  <c r="L8" i="10"/>
  <c r="M8" i="10"/>
  <c r="P8" i="10"/>
  <c r="Q8" i="10"/>
  <c r="R8" i="10"/>
  <c r="F9" i="10"/>
  <c r="G9" i="10"/>
  <c r="H9" i="10"/>
  <c r="K9" i="10"/>
  <c r="L9" i="10"/>
  <c r="M9" i="10"/>
  <c r="P9" i="10"/>
  <c r="Q9" i="10"/>
  <c r="R9" i="10"/>
  <c r="F10" i="10"/>
  <c r="G10" i="10"/>
  <c r="H10" i="10"/>
  <c r="K10" i="10"/>
  <c r="L10" i="10"/>
  <c r="M10" i="10"/>
  <c r="P10" i="10"/>
  <c r="Q10" i="10"/>
  <c r="R10" i="10"/>
  <c r="F11" i="10"/>
  <c r="G11" i="10"/>
  <c r="H11" i="10"/>
  <c r="K11" i="10"/>
  <c r="L11" i="10"/>
  <c r="M11" i="10"/>
  <c r="P11" i="10"/>
  <c r="Q11" i="10"/>
  <c r="R11" i="10"/>
  <c r="F12" i="10"/>
  <c r="G12" i="10"/>
  <c r="H12" i="10"/>
  <c r="K12" i="10"/>
  <c r="L12" i="10"/>
  <c r="M12" i="10"/>
  <c r="P12" i="10"/>
  <c r="Q12" i="10"/>
  <c r="R12" i="10"/>
  <c r="F13" i="10"/>
  <c r="G13" i="10"/>
  <c r="H13" i="10"/>
  <c r="K13" i="10"/>
  <c r="L13" i="10"/>
  <c r="M13" i="10"/>
  <c r="P13" i="10"/>
  <c r="Q13" i="10"/>
  <c r="R13" i="10"/>
  <c r="F14" i="10"/>
  <c r="G14" i="10"/>
  <c r="H14" i="10"/>
  <c r="K14" i="10"/>
  <c r="L14" i="10"/>
  <c r="M14" i="10"/>
  <c r="P14" i="10"/>
  <c r="Q14" i="10"/>
  <c r="R14" i="10"/>
  <c r="W14" i="10" l="1"/>
  <c r="V14" i="10"/>
  <c r="U14" i="10"/>
  <c r="W13" i="10"/>
  <c r="V13" i="10"/>
  <c r="U13" i="10"/>
  <c r="W12" i="10" l="1"/>
  <c r="V12" i="10"/>
  <c r="U12" i="10"/>
  <c r="W11" i="10" l="1"/>
  <c r="V11" i="10"/>
  <c r="U11" i="10"/>
  <c r="W10" i="10" l="1"/>
  <c r="V10" i="10"/>
  <c r="U10" i="10"/>
  <c r="W9" i="10" l="1"/>
  <c r="V9" i="10"/>
  <c r="U9" i="10"/>
  <c r="W8" i="10" l="1"/>
  <c r="V8" i="10"/>
  <c r="U8" i="10"/>
  <c r="W7" i="10" l="1"/>
  <c r="V7" i="10"/>
  <c r="U7" i="10"/>
  <c r="W6" i="10" l="1"/>
  <c r="V6" i="10"/>
  <c r="U6" i="10"/>
  <c r="W5" i="10" l="1"/>
  <c r="V5" i="10"/>
  <c r="U5" i="10"/>
  <c r="W4" i="10" l="1"/>
  <c r="V4" i="10"/>
  <c r="U4" i="10"/>
  <c r="W3" i="10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<sst xmlns="http://schemas.openxmlformats.org/spreadsheetml/2006/main" count="210" uniqueCount="139">
  <si>
    <t>AÑO</t>
  </si>
  <si>
    <t>IPC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</si>
  <si>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</si>
  <si>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</si>
  <si>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</si>
  <si>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</si>
  <si>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</si>
  <si>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</si>
  <si>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</si>
  <si>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</si>
  <si>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</si>
  <si>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</si>
  <si>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</si>
  <si>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</si>
  <si>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</si>
  <si>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ÍNDICE</t>
  </si>
  <si>
    <t>VAR. MEN.</t>
  </si>
  <si>
    <t>ITERAN.</t>
  </si>
  <si>
    <t>ANUAL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</si>
  <si>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</si>
  <si>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</si>
  <si>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</si>
  <si>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</si>
  <si>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</si>
  <si>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</si>
  <si>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</si>
  <si>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</si>
  <si>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</si>
  <si>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</si>
  <si>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</si>
  <si>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</si>
  <si>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</si>
  <si>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2016M01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</si>
  <si>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</si>
  <si>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</si>
  <si>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</si>
  <si>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</si>
  <si>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</si>
  <si>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</si>
  <si>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</si>
  <si>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</si>
  <si>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</si>
  <si>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2017M03</t>
  </si>
  <si>
    <t>2017M02</t>
  </si>
  <si>
    <t>2017M01</t>
  </si>
  <si>
    <t>2016M12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</si>
  <si>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</si>
  <si>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</si>
  <si>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</si>
  <si>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</si>
  <si>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</si>
  <si>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</si>
  <si>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</si>
  <si>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</si>
  <si>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</si>
  <si>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</si>
  <si>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</si>
  <si>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</si>
  <si>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</si>
  <si>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</si>
  <si>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</si>
  <si>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2018M08</t>
  </si>
  <si>
    <t>2018M09</t>
  </si>
  <si>
    <t>2018M10</t>
  </si>
  <si>
    <t>2018M11</t>
  </si>
  <si>
    <t>2018M12</t>
  </si>
  <si>
    <t>2018M07</t>
  </si>
  <si>
    <t>2019M01</t>
  </si>
  <si>
    <t>2019M02</t>
  </si>
  <si>
    <t>2019M03</t>
  </si>
  <si>
    <t>2019M04</t>
  </si>
  <si>
    <t>2019M05</t>
  </si>
  <si>
    <t>2019M06</t>
  </si>
  <si>
    <t>2019M09</t>
  </si>
  <si>
    <t>2019M08</t>
  </si>
  <si>
    <t>2019M10</t>
  </si>
  <si>
    <t>2019M11</t>
  </si>
  <si>
    <t>2019M12</t>
  </si>
  <si>
    <t>2019M07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</si>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</sst>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[$€-1]_-;\-* #,##0.00\ [$€-1]_-;_-* &quot;-&quot;??\ [$€-1]_-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0" fillId="0" borderId="14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164" fontId="1" fillId="0" borderId="1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1C2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(1962 - 2024) </a:t>
            </a:r>
          </a:p>
        </c:rich>
      </c:tx>
      <c:layout>
        <c:manualLayout>
          <c:xMode val="edge"/>
          <c:yMode val="edge"/>
          <c:x val="0.31532016302252452"/>
          <c:y val="2.2597371006421566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4120410339887088E-2"/>
          <c:y val="7.2303695236574012E-2"/>
          <c:w val="0.93381295057762204"/>
          <c:h val="0.9137274578199112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4174422612892E-3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39-4B12-BD4A-E166C7B20492}"/>
                </c:ext>
              </c:extLst>
            </c:dLbl>
            <c:dLbl>
              <c:idx val="1"/>
              <c:layout>
                <c:manualLayout>
                  <c:x val="-1.7924853498793518E-2"/>
                  <c:y val="2.0338983050847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39-4B12-BD4A-E166C7B20492}"/>
                </c:ext>
              </c:extLst>
            </c:dLbl>
            <c:dLbl>
              <c:idx val="2"/>
              <c:layout>
                <c:manualLayout>
                  <c:x val="-2.3440193036883834E-2"/>
                  <c:y val="-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39-4B12-BD4A-E166C7B20492}"/>
                </c:ext>
              </c:extLst>
            </c:dLbl>
            <c:dLbl>
              <c:idx val="4"/>
              <c:layout>
                <c:manualLayout>
                  <c:x val="-2.0682523267838676E-2"/>
                  <c:y val="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39-4B12-BD4A-E166C7B20492}"/>
                </c:ext>
              </c:extLst>
            </c:dLbl>
            <c:dLbl>
              <c:idx val="5"/>
              <c:layout>
                <c:manualLayout>
                  <c:x val="-1.3788348845225784E-2"/>
                  <c:y val="-1.5819209039548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39-4B12-BD4A-E166C7B20492}"/>
                </c:ext>
              </c:extLst>
            </c:dLbl>
            <c:dLbl>
              <c:idx val="6"/>
              <c:layout>
                <c:manualLayout>
                  <c:x val="-2.9065513656708113E-2"/>
                  <c:y val="1.6396814804929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39-4B12-BD4A-E166C7B20492}"/>
                </c:ext>
              </c:extLst>
            </c:dLbl>
            <c:dLbl>
              <c:idx val="7"/>
              <c:layout>
                <c:manualLayout>
                  <c:x val="-6.894174422612892E-3"/>
                  <c:y val="1.1299435028248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39-4B12-BD4A-E166C7B20492}"/>
                </c:ext>
              </c:extLst>
            </c:dLbl>
            <c:dLbl>
              <c:idx val="8"/>
              <c:layout>
                <c:manualLayout>
                  <c:x val="-6.894174422612892E-3"/>
                  <c:y val="6.77966101694923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39-4B12-BD4A-E166C7B20492}"/>
                </c:ext>
              </c:extLst>
            </c:dLbl>
            <c:dLbl>
              <c:idx val="9"/>
              <c:layout>
                <c:manualLayout>
                  <c:x val="-2.0682523267838676E-2"/>
                  <c:y val="-2.2598870056497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39-4B12-BD4A-E166C7B20492}"/>
                </c:ext>
              </c:extLst>
            </c:dLbl>
            <c:dLbl>
              <c:idx val="10"/>
              <c:layout>
                <c:manualLayout>
                  <c:x val="-8.2730093071354711E-3"/>
                  <c:y val="1.35593220338983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39-4B12-BD4A-E166C7B20492}"/>
                </c:ext>
              </c:extLst>
            </c:dLbl>
            <c:dLbl>
              <c:idx val="11"/>
              <c:layout>
                <c:manualLayout>
                  <c:x val="-3.5286881797479547E-2"/>
                  <c:y val="-1.7569820721562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39-4B12-BD4A-E166C7B20492}"/>
                </c:ext>
              </c:extLst>
            </c:dLbl>
            <c:dLbl>
              <c:idx val="12"/>
              <c:layout>
                <c:manualLayout>
                  <c:x val="-3.2290033032323869E-2"/>
                  <c:y val="-2.0200186841051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39-4B12-BD4A-E166C7B20492}"/>
                </c:ext>
              </c:extLst>
            </c:dLbl>
            <c:dLbl>
              <c:idx val="13"/>
              <c:layout>
                <c:manualLayout>
                  <c:x val="-1.7917796469857014E-2"/>
                  <c:y val="1.172703412073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39-4B12-BD4A-E166C7B20492}"/>
                </c:ext>
              </c:extLst>
            </c:dLbl>
            <c:dLbl>
              <c:idx val="14"/>
              <c:layout>
                <c:manualLayout>
                  <c:x val="-3.560347097254004E-2"/>
                  <c:y val="-1.3163041060545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39-4B12-BD4A-E166C7B20492}"/>
                </c:ext>
              </c:extLst>
            </c:dLbl>
            <c:dLbl>
              <c:idx val="15"/>
              <c:layout>
                <c:manualLayout>
                  <c:x val="-5.5230670678645781E-3"/>
                  <c:y val="-4.5260914919102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39-4B12-BD4A-E166C7B20492}"/>
                </c:ext>
              </c:extLst>
            </c:dLbl>
            <c:dLbl>
              <c:idx val="16"/>
              <c:layout>
                <c:manualLayout>
                  <c:x val="-8.5663645715433456E-3"/>
                  <c:y val="-1.1432003202989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39-4B12-BD4A-E166C7B20492}"/>
                </c:ext>
              </c:extLst>
            </c:dLbl>
            <c:dLbl>
              <c:idx val="17"/>
              <c:layout>
                <c:manualLayout>
                  <c:x val="-3.557535142646983E-2"/>
                  <c:y val="1.86008274389430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39-4B12-BD4A-E166C7B20492}"/>
                </c:ext>
              </c:extLst>
            </c:dLbl>
            <c:dLbl>
              <c:idx val="18"/>
              <c:layout>
                <c:manualLayout>
                  <c:x val="-1.0671313448797183E-2"/>
                  <c:y val="-1.4375906401530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39-4B12-BD4A-E166C7B20492}"/>
                </c:ext>
              </c:extLst>
            </c:dLbl>
            <c:dLbl>
              <c:idx val="19"/>
              <c:layout>
                <c:manualLayout>
                  <c:x val="-3.8093950769080419E-2"/>
                  <c:y val="2.657644913029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39-4B12-BD4A-E166C7B20492}"/>
                </c:ext>
              </c:extLst>
            </c:dLbl>
            <c:dLbl>
              <c:idx val="20"/>
              <c:layout>
                <c:manualLayout>
                  <c:x val="-6.9162140668300644E-3"/>
                  <c:y val="-1.1139463499265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39-4B12-BD4A-E166C7B20492}"/>
                </c:ext>
              </c:extLst>
            </c:dLbl>
            <c:dLbl>
              <c:idx val="21"/>
              <c:layout>
                <c:manualLayout>
                  <c:x val="-1.5724580446058539E-2"/>
                  <c:y val="-2.46884647893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39-4B12-BD4A-E166C7B20492}"/>
                </c:ext>
              </c:extLst>
            </c:dLbl>
            <c:dLbl>
              <c:idx val="23"/>
              <c:layout>
                <c:manualLayout>
                  <c:x val="-2.7136664793839756E-2"/>
                  <c:y val="2.02284799145869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39-4B12-BD4A-E166C7B20492}"/>
                </c:ext>
              </c:extLst>
            </c:dLbl>
            <c:dLbl>
              <c:idx val="24"/>
              <c:layout>
                <c:manualLayout>
                  <c:x val="-1.5603424468378835E-2"/>
                  <c:y val="-2.006893329909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39-4B12-BD4A-E166C7B20492}"/>
                </c:ext>
              </c:extLst>
            </c:dLbl>
            <c:dLbl>
              <c:idx val="25"/>
              <c:layout>
                <c:manualLayout>
                  <c:x val="-2.0682523267838676E-2"/>
                  <c:y val="1.8079096045197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39-4B12-BD4A-E166C7B20492}"/>
                </c:ext>
              </c:extLst>
            </c:dLbl>
            <c:dLbl>
              <c:idx val="26"/>
              <c:layout>
                <c:manualLayout>
                  <c:x val="-6.894174422612892E-3"/>
                  <c:y val="9.0395480225987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39-4B12-BD4A-E166C7B20492}"/>
                </c:ext>
              </c:extLst>
            </c:dLbl>
            <c:dLbl>
              <c:idx val="27"/>
              <c:layout>
                <c:manualLayout>
                  <c:x val="-2.4199170629769094E-2"/>
                  <c:y val="-2.2605165183156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39-4B12-BD4A-E166C7B20492}"/>
                </c:ext>
              </c:extLst>
            </c:dLbl>
            <c:dLbl>
              <c:idx val="28"/>
              <c:layout>
                <c:manualLayout>
                  <c:x val="-1.1875172604252977E-2"/>
                  <c:y val="-2.0250092719388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39-4B12-BD4A-E166C7B20492}"/>
                </c:ext>
              </c:extLst>
            </c:dLbl>
            <c:dLbl>
              <c:idx val="29"/>
              <c:layout>
                <c:manualLayout>
                  <c:x val="-2.7589550315366616E-2"/>
                  <c:y val="2.7358105349122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39-4B12-BD4A-E166C7B20492}"/>
                </c:ext>
              </c:extLst>
            </c:dLbl>
            <c:dLbl>
              <c:idx val="30"/>
              <c:layout>
                <c:manualLayout>
                  <c:x val="-1.7785450034878008E-2"/>
                  <c:y val="-1.8923973486365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39-4B12-BD4A-E166C7B20492}"/>
                </c:ext>
              </c:extLst>
            </c:dLbl>
            <c:dLbl>
              <c:idx val="31"/>
              <c:layout>
                <c:manualLayout>
                  <c:x val="-2.5904507541521116E-2"/>
                  <c:y val="1.6840784732416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39-4B12-BD4A-E166C7B20492}"/>
                </c:ext>
              </c:extLst>
            </c:dLbl>
            <c:dLbl>
              <c:idx val="32"/>
              <c:layout>
                <c:manualLayout>
                  <c:x val="-1.9545690191001202E-2"/>
                  <c:y val="1.9871346590150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39-4B12-BD4A-E166C7B20492}"/>
                </c:ext>
              </c:extLst>
            </c:dLbl>
            <c:dLbl>
              <c:idx val="33"/>
              <c:layout>
                <c:manualLayout>
                  <c:x val="-1.3186981410157237E-2"/>
                  <c:y val="-1.8546732505894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39-4B12-BD4A-E166C7B20492}"/>
                </c:ext>
              </c:extLst>
            </c:dLbl>
            <c:dLbl>
              <c:idx val="35"/>
              <c:layout>
                <c:manualLayout>
                  <c:x val="-2.751317228676986E-2"/>
                  <c:y val="1.1996284092205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439-4B12-BD4A-E166C7B20492}"/>
                </c:ext>
              </c:extLst>
            </c:dLbl>
            <c:dLbl>
              <c:idx val="36"/>
              <c:layout>
                <c:manualLayout>
                  <c:x val="-1.8503175918254653E-2"/>
                  <c:y val="1.6344110179162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39-4B12-BD4A-E166C7B20492}"/>
                </c:ext>
              </c:extLst>
            </c:dLbl>
            <c:dLbl>
              <c:idx val="37"/>
              <c:layout>
                <c:manualLayout>
                  <c:x val="-2.5669779902124438E-2"/>
                  <c:y val="-2.541109479959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439-4B12-BD4A-E166C7B20492}"/>
                </c:ext>
              </c:extLst>
            </c:dLbl>
            <c:dLbl>
              <c:idx val="38"/>
              <c:layout>
                <c:manualLayout>
                  <c:x val="-1.9655779842411115E-2"/>
                  <c:y val="-2.013861826593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39-4B12-BD4A-E166C7B20492}"/>
                </c:ext>
              </c:extLst>
            </c:dLbl>
            <c:dLbl>
              <c:idx val="39"/>
              <c:layout>
                <c:manualLayout>
                  <c:x val="-1.9501719472242805E-2"/>
                  <c:y val="2.4940077405578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439-4B12-BD4A-E166C7B20492}"/>
                </c:ext>
              </c:extLst>
            </c:dLbl>
            <c:dLbl>
              <c:idx val="40"/>
              <c:layout>
                <c:manualLayout>
                  <c:x val="-1.8917426125379794E-2"/>
                  <c:y val="-1.5630527501997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39-4B12-BD4A-E166C7B20492}"/>
                </c:ext>
              </c:extLst>
            </c:dLbl>
            <c:dLbl>
              <c:idx val="41"/>
              <c:layout>
                <c:manualLayout>
                  <c:x val="-2.2296085791757934E-2"/>
                  <c:y val="2.0454468615151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439-4B12-BD4A-E166C7B20492}"/>
                </c:ext>
              </c:extLst>
            </c:dLbl>
            <c:dLbl>
              <c:idx val="42"/>
              <c:layout>
                <c:manualLayout>
                  <c:x val="-1.076663762427835E-2"/>
                  <c:y val="2.0248765514480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39-4B12-BD4A-E166C7B20492}"/>
                </c:ext>
              </c:extLst>
            </c:dLbl>
            <c:dLbl>
              <c:idx val="43"/>
              <c:layout>
                <c:manualLayout>
                  <c:x val="-2.0682523267838576E-2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439-4B12-BD4A-E166C7B20492}"/>
                </c:ext>
              </c:extLst>
            </c:dLbl>
            <c:dLbl>
              <c:idx val="44"/>
              <c:layout>
                <c:manualLayout>
                  <c:x val="-1.9303688383316198E-2"/>
                  <c:y val="2.4858757062146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39-4B12-BD4A-E166C7B20492}"/>
                </c:ext>
              </c:extLst>
            </c:dLbl>
            <c:dLbl>
              <c:idx val="45"/>
              <c:layout>
                <c:manualLayout>
                  <c:x val="-1.7778292419330006E-2"/>
                  <c:y val="-2.070299127011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439-4B12-BD4A-E166C7B20492}"/>
                </c:ext>
              </c:extLst>
            </c:dLbl>
            <c:dLbl>
              <c:idx val="46"/>
              <c:layout>
                <c:manualLayout>
                  <c:x val="-1.1391880695940425E-2"/>
                  <c:y val="-1.6264585473011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439-4B12-BD4A-E166C7B20492}"/>
                </c:ext>
              </c:extLst>
            </c:dLbl>
            <c:dLbl>
              <c:idx val="47"/>
              <c:layout>
                <c:manualLayout>
                  <c:x val="-1.7295000511017292E-2"/>
                  <c:y val="1.2539762353075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439-4B12-BD4A-E166C7B20492}"/>
                </c:ext>
              </c:extLst>
            </c:dLbl>
            <c:dLbl>
              <c:idx val="48"/>
              <c:layout>
                <c:manualLayout>
                  <c:x val="-2.5747624359778218E-2"/>
                  <c:y val="-2.1060189510209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39-4B12-BD4A-E166C7B20492}"/>
                </c:ext>
              </c:extLst>
            </c:dLbl>
            <c:dLbl>
              <c:idx val="49"/>
              <c:layout>
                <c:manualLayout>
                  <c:x val="-1.9317253235234384E-2"/>
                  <c:y val="2.491559908523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39-4B12-BD4A-E166C7B20492}"/>
                </c:ext>
              </c:extLst>
            </c:dLbl>
            <c:dLbl>
              <c:idx val="50"/>
              <c:layout>
                <c:manualLayout>
                  <c:x val="-2.343750423559229E-2"/>
                  <c:y val="-1.8123307106238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439-4B12-BD4A-E166C7B20492}"/>
                </c:ext>
              </c:extLst>
            </c:dLbl>
            <c:dLbl>
              <c:idx val="51"/>
              <c:layout>
                <c:manualLayout>
                  <c:x val="-1.2393681889642884E-2"/>
                  <c:y val="-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439-4B12-BD4A-E166C7B204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TABLA!$A$2:$A$64</c:f>
              <c:numCache>
                <c:formatCode>0</c:formatCode>
                <c:ptCount val="6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</c:numCache>
            </c:numRef>
          </c:cat>
          <c:val>
            <c:numRef>
              <c:f>TABLA!$A$2:$A$64</c:f>
              <c:numCache>
                <c:formatCode>0</c:formatCode>
                <c:ptCount val="6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1-1439-4B12-BD4A-E166C7B20492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73667738624195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1439-4B12-BD4A-E166C7B20492}"/>
                </c:ext>
              </c:extLst>
            </c:dLbl>
            <c:dLbl>
              <c:idx val="2"/>
              <c:layout>
                <c:manualLayout>
                  <c:x val="-1.7926280100352424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1439-4B12-BD4A-E166C7B20492}"/>
                </c:ext>
              </c:extLst>
            </c:dLbl>
            <c:dLbl>
              <c:idx val="3"/>
              <c:layout>
                <c:manualLayout>
                  <c:x val="-5.5157784924161173E-3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1439-4B12-BD4A-E166C7B20492}"/>
                </c:ext>
              </c:extLst>
            </c:dLbl>
            <c:dLbl>
              <c:idx val="4"/>
              <c:layout>
                <c:manualLayout>
                  <c:x val="-2.2063113969664521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1439-4B12-BD4A-E166C7B20492}"/>
                </c:ext>
              </c:extLst>
            </c:dLbl>
            <c:dLbl>
              <c:idx val="5"/>
              <c:layout>
                <c:manualLayout>
                  <c:x val="-1.1031556984832261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1439-4B12-BD4A-E166C7B20492}"/>
                </c:ext>
              </c:extLst>
            </c:dLbl>
            <c:dLbl>
              <c:idx val="6"/>
              <c:layout>
                <c:manualLayout>
                  <c:x val="-3.3546465330617718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1439-4B12-BD4A-E166C7B20492}"/>
                </c:ext>
              </c:extLst>
            </c:dLbl>
            <c:dLbl>
              <c:idx val="7"/>
              <c:layout>
                <c:manualLayout>
                  <c:x val="-6.8947231155201631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1439-4B12-BD4A-E166C7B20492}"/>
                </c:ext>
              </c:extLst>
            </c:dLbl>
            <c:dLbl>
              <c:idx val="8"/>
              <c:layout>
                <c:manualLayout>
                  <c:x val="-5.5157784924161554E-3"/>
                  <c:y val="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1439-4B12-BD4A-E166C7B20492}"/>
                </c:ext>
              </c:extLst>
            </c:dLbl>
            <c:dLbl>
              <c:idx val="9"/>
              <c:layout>
                <c:manualLayout>
                  <c:x val="-1.9305224723456457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1439-4B12-BD4A-E166C7B20492}"/>
                </c:ext>
              </c:extLst>
            </c:dLbl>
            <c:dLbl>
              <c:idx val="10"/>
              <c:layout>
                <c:manualLayout>
                  <c:x val="-1.1031556984832261E-2"/>
                  <c:y val="1.8102698246372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1439-4B12-BD4A-E166C7B20492}"/>
                </c:ext>
              </c:extLst>
            </c:dLbl>
            <c:dLbl>
              <c:idx val="11"/>
              <c:layout>
                <c:manualLayout>
                  <c:x val="-3.7231504823808853E-2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1439-4B12-BD4A-E166C7B20492}"/>
                </c:ext>
              </c:extLst>
            </c:dLbl>
            <c:dLbl>
              <c:idx val="12"/>
              <c:layout>
                <c:manualLayout>
                  <c:x val="-2.3442058592768555E-2"/>
                  <c:y val="-2.0365535527168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1439-4B12-BD4A-E166C7B20492}"/>
                </c:ext>
              </c:extLst>
            </c:dLbl>
            <c:dLbl>
              <c:idx val="13"/>
              <c:layout>
                <c:manualLayout>
                  <c:x val="-1.378944623104032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1439-4B12-BD4A-E166C7B20492}"/>
                </c:ext>
              </c:extLst>
            </c:dLbl>
            <c:dLbl>
              <c:idx val="14"/>
              <c:layout>
                <c:manualLayout>
                  <c:x val="-3.5852560200704847E-2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1439-4B12-BD4A-E166C7B20492}"/>
                </c:ext>
              </c:extLst>
            </c:dLbl>
            <c:dLbl>
              <c:idx val="15"/>
              <c:layout>
                <c:manualLayout>
                  <c:x val="-2.2063113969664521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1439-4B12-BD4A-E166C7B20492}"/>
                </c:ext>
              </c:extLst>
            </c:dLbl>
            <c:dLbl>
              <c:idx val="16"/>
              <c:layout>
                <c:manualLayout>
                  <c:x val="-3.7231504823808881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1439-4B12-BD4A-E166C7B20492}"/>
                </c:ext>
              </c:extLst>
            </c:dLbl>
            <c:dLbl>
              <c:idx val="17"/>
              <c:layout>
                <c:manualLayout>
                  <c:x val="-8.273667738624195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1439-4B12-BD4A-E166C7B20492}"/>
                </c:ext>
              </c:extLst>
            </c:dLbl>
            <c:dLbl>
              <c:idx val="18"/>
              <c:layout>
                <c:manualLayout>
                  <c:x val="-3.585256020070489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1439-4B12-BD4A-E166C7B20492}"/>
                </c:ext>
              </c:extLst>
            </c:dLbl>
            <c:dLbl>
              <c:idx val="19"/>
              <c:layout>
                <c:manualLayout>
                  <c:x val="-1.1031665563149041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1439-4B12-BD4A-E166C7B20492}"/>
                </c:ext>
              </c:extLst>
            </c:dLbl>
            <c:dLbl>
              <c:idx val="20"/>
              <c:layout>
                <c:manualLayout>
                  <c:x val="-5.5157784924161303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1439-4B12-BD4A-E166C7B20492}"/>
                </c:ext>
              </c:extLst>
            </c:dLbl>
            <c:dLbl>
              <c:idx val="21"/>
              <c:layout>
                <c:manualLayout>
                  <c:x val="-6.8947231155201631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1439-4B12-BD4A-E166C7B20492}"/>
                </c:ext>
              </c:extLst>
            </c:dLbl>
            <c:dLbl>
              <c:idx val="22"/>
              <c:layout>
                <c:manualLayout>
                  <c:x val="-3.309467095449678E-2"/>
                  <c:y val="1.1314186403982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1439-4B12-BD4A-E166C7B20492}"/>
                </c:ext>
              </c:extLst>
            </c:dLbl>
            <c:dLbl>
              <c:idx val="23"/>
              <c:layout>
                <c:manualLayout>
                  <c:x val="-3.0336781708288716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1439-4B12-BD4A-E166C7B20492}"/>
                </c:ext>
              </c:extLst>
            </c:dLbl>
            <c:dLbl>
              <c:idx val="24"/>
              <c:layout>
                <c:manualLayout>
                  <c:x val="-6.8947231155201631E-3"/>
                  <c:y val="-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1439-4B12-BD4A-E166C7B20492}"/>
                </c:ext>
              </c:extLst>
            </c:dLbl>
            <c:dLbl>
              <c:idx val="25"/>
              <c:layout>
                <c:manualLayout>
                  <c:x val="-1.7926280100352424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1439-4B12-BD4A-E166C7B20492}"/>
                </c:ext>
              </c:extLst>
            </c:dLbl>
            <c:dLbl>
              <c:idx val="26"/>
              <c:layout>
                <c:manualLayout>
                  <c:x val="-6.205196514809757E-3"/>
                  <c:y val="1.35769345966972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6719649265978003E-2"/>
                      <c:h val="2.30697151658027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B-1439-4B12-BD4A-E166C7B20492}"/>
                </c:ext>
              </c:extLst>
            </c:dLbl>
            <c:dLbl>
              <c:idx val="27"/>
              <c:layout>
                <c:manualLayout>
                  <c:x val="-2.8933732698859557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1439-4B12-BD4A-E166C7B20492}"/>
                </c:ext>
              </c:extLst>
            </c:dLbl>
            <c:dLbl>
              <c:idx val="28"/>
              <c:layout>
                <c:manualLayout>
                  <c:x val="-7.0624766149450235E-3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1439-4B12-BD4A-E166C7B20492}"/>
                </c:ext>
              </c:extLst>
            </c:dLbl>
            <c:dLbl>
              <c:idx val="29"/>
              <c:layout>
                <c:manualLayout>
                  <c:x val="-2.9659795903166381E-2"/>
                  <c:y val="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1439-4B12-BD4A-E166C7B20492}"/>
                </c:ext>
              </c:extLst>
            </c:dLbl>
            <c:dLbl>
              <c:idx val="30"/>
              <c:layout>
                <c:manualLayout>
                  <c:x val="-8.4781207091206446E-3"/>
                  <c:y val="-1.3577201860943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1439-4B12-BD4A-E166C7B20492}"/>
                </c:ext>
              </c:extLst>
            </c:dLbl>
            <c:dLbl>
              <c:idx val="31"/>
              <c:layout>
                <c:manualLayout>
                  <c:x val="-2.8957837085184682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1439-4B12-BD4A-E166C7B20492}"/>
                </c:ext>
              </c:extLst>
            </c:dLbl>
            <c:dLbl>
              <c:idx val="32"/>
              <c:layout>
                <c:manualLayout>
                  <c:x val="-1.0926670330822931E-2"/>
                  <c:y val="-1.5840039141739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1439-4B12-BD4A-E166C7B2049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439-4B12-BD4A-E166C7B20492}"/>
                </c:ext>
              </c:extLst>
            </c:dLbl>
            <c:dLbl>
              <c:idx val="34"/>
              <c:layout>
                <c:manualLayout>
                  <c:x val="-5.5157784924161303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1439-4B12-BD4A-E166C7B20492}"/>
                </c:ext>
              </c:extLst>
            </c:dLbl>
            <c:dLbl>
              <c:idx val="35"/>
              <c:layout>
                <c:manualLayout>
                  <c:x val="-3.1715726331392746E-2"/>
                  <c:y val="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1439-4B12-BD4A-E166C7B20492}"/>
                </c:ext>
              </c:extLst>
            </c:dLbl>
            <c:dLbl>
              <c:idx val="36"/>
              <c:layout>
                <c:manualLayout>
                  <c:x val="-1.9305224723456457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1439-4B12-BD4A-E166C7B20492}"/>
                </c:ext>
              </c:extLst>
            </c:dLbl>
            <c:dLbl>
              <c:idx val="37"/>
              <c:layout>
                <c:manualLayout>
                  <c:x val="-5.5157784924161303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1439-4B12-BD4A-E166C7B20492}"/>
                </c:ext>
              </c:extLst>
            </c:dLbl>
            <c:dLbl>
              <c:idx val="38"/>
              <c:layout>
                <c:manualLayout>
                  <c:x val="-2.3442058592768655E-2"/>
                  <c:y val="-2.036553552716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1439-4B12-BD4A-E166C7B20492}"/>
                </c:ext>
              </c:extLst>
            </c:dLbl>
            <c:dLbl>
              <c:idx val="39"/>
              <c:layout>
                <c:manualLayout>
                  <c:x val="-1.3789446231040225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1439-4B12-BD4A-E166C7B20492}"/>
                </c:ext>
              </c:extLst>
            </c:dLbl>
            <c:dLbl>
              <c:idx val="40"/>
              <c:layout>
                <c:manualLayout>
                  <c:x val="-2.0684169346560592E-2"/>
                  <c:y val="-1.810269824637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1439-4B12-BD4A-E166C7B20492}"/>
                </c:ext>
              </c:extLst>
            </c:dLbl>
            <c:dLbl>
              <c:idx val="41"/>
              <c:layout>
                <c:manualLayout>
                  <c:x val="-2.206311396966442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1439-4B12-BD4A-E166C7B20492}"/>
                </c:ext>
              </c:extLst>
            </c:dLbl>
            <c:dLbl>
              <c:idx val="42"/>
              <c:layout>
                <c:manualLayout>
                  <c:x val="-2.6199947838976619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1439-4B12-BD4A-E166C7B20492}"/>
                </c:ext>
              </c:extLst>
            </c:dLbl>
            <c:dLbl>
              <c:idx val="43"/>
              <c:layout>
                <c:manualLayout>
                  <c:x val="-1.7926280100352323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1439-4B12-BD4A-E166C7B20492}"/>
                </c:ext>
              </c:extLst>
            </c:dLbl>
            <c:dLbl>
              <c:idx val="44"/>
              <c:layout>
                <c:manualLayout>
                  <c:x val="-2.206311396966442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1439-4B12-BD4A-E166C7B20492}"/>
                </c:ext>
              </c:extLst>
            </c:dLbl>
            <c:dLbl>
              <c:idx val="45"/>
              <c:layout>
                <c:manualLayout>
                  <c:x val="-1.7926280100352323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1439-4B12-BD4A-E166C7B20492}"/>
                </c:ext>
              </c:extLst>
            </c:dLbl>
            <c:dLbl>
              <c:idx val="46"/>
              <c:layout>
                <c:manualLayout>
                  <c:x val="-3.309467095449678E-2"/>
                  <c:y val="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1439-4B12-BD4A-E166C7B20492}"/>
                </c:ext>
              </c:extLst>
            </c:dLbl>
            <c:dLbl>
              <c:idx val="47"/>
              <c:layout>
                <c:manualLayout>
                  <c:x val="-4.1369424476287763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1439-4B12-BD4A-E166C7B20492}"/>
                </c:ext>
              </c:extLst>
            </c:dLbl>
            <c:dLbl>
              <c:idx val="48"/>
              <c:layout>
                <c:manualLayout>
                  <c:x val="-2.0684169346560487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1-1439-4B12-BD4A-E166C7B20492}"/>
                </c:ext>
              </c:extLst>
            </c:dLbl>
            <c:dLbl>
              <c:idx val="49"/>
              <c:layout>
                <c:manualLayout>
                  <c:x val="-2.0684169346560487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1439-4B12-BD4A-E166C7B20492}"/>
                </c:ext>
              </c:extLst>
            </c:dLbl>
            <c:dLbl>
              <c:idx val="50"/>
              <c:layout>
                <c:manualLayout>
                  <c:x val="-1.654733547724839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1439-4B12-BD4A-E166C7B20492}"/>
                </c:ext>
              </c:extLst>
            </c:dLbl>
            <c:dLbl>
              <c:idx val="51"/>
              <c:layout>
                <c:manualLayout>
                  <c:x val="-3.309467095449678E-2"/>
                  <c:y val="-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1439-4B12-BD4A-E166C7B20492}"/>
                </c:ext>
              </c:extLst>
            </c:dLbl>
            <c:dLbl>
              <c:idx val="52"/>
              <c:layout>
                <c:manualLayout>
                  <c:x val="-3.5852404182682873E-2"/>
                  <c:y val="1.3576978026782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1439-4B12-BD4A-E166C7B20492}"/>
                </c:ext>
              </c:extLst>
            </c:dLbl>
            <c:dLbl>
              <c:idx val="53"/>
              <c:layout>
                <c:manualLayout>
                  <c:x val="-2.8961792487509165E-2"/>
                  <c:y val="-1.13142039214261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1439-4B12-BD4A-E166C7B20492}"/>
                </c:ext>
              </c:extLst>
            </c:dLbl>
            <c:dLbl>
              <c:idx val="54"/>
              <c:layout>
                <c:manualLayout>
                  <c:x val="-2.3442058592768756E-2"/>
                  <c:y val="-1.81383334791408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1439-4B12-BD4A-E166C7B20492}"/>
                </c:ext>
              </c:extLst>
            </c:dLbl>
            <c:dLbl>
              <c:idx val="55"/>
              <c:layout>
                <c:manualLayout>
                  <c:x val="-2.2064017752338516E-2"/>
                  <c:y val="1.131420392142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6EA-4A6F-AFE0-E8251128A351}"/>
                </c:ext>
              </c:extLst>
            </c:dLbl>
            <c:dLbl>
              <c:idx val="56"/>
              <c:layout>
                <c:manualLayout>
                  <c:x val="-2.2063113969664521E-2"/>
                  <c:y val="-1.3577101774779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69-4528-B7D2-0B1369A7DD15}"/>
                </c:ext>
              </c:extLst>
            </c:dLbl>
            <c:dLbl>
              <c:idx val="57"/>
              <c:layout>
                <c:manualLayout>
                  <c:x val="-1.173335293533879E-2"/>
                  <c:y val="-1.48326311113757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510148420851788E-2"/>
                      <c:h val="3.45190091806785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E9F-4534-A082-BF8ADA670256}"/>
                </c:ext>
              </c:extLst>
            </c:dLbl>
            <c:dLbl>
              <c:idx val="58"/>
              <c:layout>
                <c:manualLayout>
                  <c:x val="-2.069958746754343E-2"/>
                  <c:y val="1.5830417628892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B-4484-817F-FC93ABA1C205}"/>
                </c:ext>
              </c:extLst>
            </c:dLbl>
            <c:dLbl>
              <c:idx val="59"/>
              <c:layout>
                <c:manualLayout>
                  <c:x val="-3.1714627848222758E-2"/>
                  <c:y val="-4.5231069328366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B9-49DA-9F47-82ABCBF39EDD}"/>
                </c:ext>
              </c:extLst>
            </c:dLbl>
            <c:dLbl>
              <c:idx val="60"/>
              <c:layout>
                <c:manualLayout>
                  <c:x val="-8.273381177797242E-3"/>
                  <c:y val="-6.664103572738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F4E-493F-8EB9-0B0DF0EFF891}"/>
                </c:ext>
              </c:extLst>
            </c:dLbl>
            <c:dLbl>
              <c:idx val="61"/>
              <c:layout>
                <c:manualLayout>
                  <c:x val="-3.0335730985256552E-2"/>
                  <c:y val="9.046213865673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C2-44D3-90A9-2E43D4E2AF61}"/>
                </c:ext>
              </c:extLst>
            </c:dLbl>
            <c:dLbl>
              <c:idx val="62"/>
              <c:layout>
                <c:manualLayout>
                  <c:x val="-1.792565921856069E-2"/>
                  <c:y val="-1.58308742649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A1-4398-AE22-CB32D71BB12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TABLA!$A$2:$A$64</c:f>
              <c:numCache>
                <c:formatCode>0</c:formatCode>
                <c:ptCount val="6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  <c:pt idx="61">
                  <c:v>2023</c:v>
                </c:pt>
                <c:pt idx="62">
                  <c:v>2024</c:v>
                </c:pt>
              </c:numCache>
            </c:numRef>
          </c:cat>
          <c:val>
            <c:numRef>
              <c:f>TABLA!$B$2:$B$64</c:f>
              <c:numCache>
                <c:formatCode>0.0</c:formatCode>
                <c:ptCount val="63"/>
                <c:pt idx="0">
                  <c:v>9.9</c:v>
                </c:pt>
                <c:pt idx="1">
                  <c:v>5.5</c:v>
                </c:pt>
                <c:pt idx="2">
                  <c:v>12.7</c:v>
                </c:pt>
                <c:pt idx="3">
                  <c:v>9.4</c:v>
                </c:pt>
                <c:pt idx="4">
                  <c:v>5.3</c:v>
                </c:pt>
                <c:pt idx="5">
                  <c:v>6.6</c:v>
                </c:pt>
                <c:pt idx="6">
                  <c:v>2.9</c:v>
                </c:pt>
                <c:pt idx="7">
                  <c:v>3.4</c:v>
                </c:pt>
                <c:pt idx="8">
                  <c:v>6</c:v>
                </c:pt>
                <c:pt idx="9">
                  <c:v>9.6</c:v>
                </c:pt>
                <c:pt idx="10">
                  <c:v>7.3</c:v>
                </c:pt>
                <c:pt idx="11">
                  <c:v>14.2</c:v>
                </c:pt>
                <c:pt idx="12">
                  <c:v>17.899999999999999</c:v>
                </c:pt>
                <c:pt idx="13">
                  <c:v>14.1</c:v>
                </c:pt>
                <c:pt idx="14">
                  <c:v>19.600000000000001</c:v>
                </c:pt>
                <c:pt idx="15">
                  <c:v>26.4</c:v>
                </c:pt>
                <c:pt idx="16">
                  <c:v>16.5</c:v>
                </c:pt>
                <c:pt idx="17">
                  <c:v>15.6</c:v>
                </c:pt>
                <c:pt idx="18">
                  <c:v>15.2</c:v>
                </c:pt>
                <c:pt idx="19">
                  <c:v>14.4</c:v>
                </c:pt>
                <c:pt idx="20">
                  <c:v>14</c:v>
                </c:pt>
                <c:pt idx="21">
                  <c:v>12.2</c:v>
                </c:pt>
                <c:pt idx="22">
                  <c:v>9</c:v>
                </c:pt>
                <c:pt idx="23">
                  <c:v>8.1999999999999993</c:v>
                </c:pt>
                <c:pt idx="24">
                  <c:v>8.3000000000000007</c:v>
                </c:pt>
                <c:pt idx="25">
                  <c:v>4.5999999999999996</c:v>
                </c:pt>
                <c:pt idx="26">
                  <c:v>5.8</c:v>
                </c:pt>
                <c:pt idx="27">
                  <c:v>6.9</c:v>
                </c:pt>
                <c:pt idx="28">
                  <c:v>6.7</c:v>
                </c:pt>
                <c:pt idx="29">
                  <c:v>5.5</c:v>
                </c:pt>
                <c:pt idx="30">
                  <c:v>5.4</c:v>
                </c:pt>
                <c:pt idx="31">
                  <c:v>4.9000000000000004</c:v>
                </c:pt>
                <c:pt idx="32">
                  <c:v>4.3</c:v>
                </c:pt>
                <c:pt idx="33">
                  <c:v>4.3</c:v>
                </c:pt>
                <c:pt idx="34">
                  <c:v>3.2</c:v>
                </c:pt>
                <c:pt idx="35">
                  <c:v>2</c:v>
                </c:pt>
                <c:pt idx="36">
                  <c:v>1.4</c:v>
                </c:pt>
                <c:pt idx="37">
                  <c:v>2.9</c:v>
                </c:pt>
                <c:pt idx="38">
                  <c:v>4</c:v>
                </c:pt>
                <c:pt idx="39">
                  <c:v>2.7</c:v>
                </c:pt>
                <c:pt idx="40">
                  <c:v>4</c:v>
                </c:pt>
                <c:pt idx="41">
                  <c:v>2.6</c:v>
                </c:pt>
                <c:pt idx="42">
                  <c:v>3.2</c:v>
                </c:pt>
                <c:pt idx="43">
                  <c:v>3.7</c:v>
                </c:pt>
                <c:pt idx="44">
                  <c:v>2.7</c:v>
                </c:pt>
                <c:pt idx="45">
                  <c:v>4.2</c:v>
                </c:pt>
                <c:pt idx="46">
                  <c:v>1.4</c:v>
                </c:pt>
                <c:pt idx="47">
                  <c:v>0.8</c:v>
                </c:pt>
                <c:pt idx="48">
                  <c:v>3</c:v>
                </c:pt>
                <c:pt idx="49">
                  <c:v>2.4</c:v>
                </c:pt>
                <c:pt idx="50">
                  <c:v>2.9</c:v>
                </c:pt>
                <c:pt idx="51">
                  <c:v>0.3</c:v>
                </c:pt>
                <c:pt idx="52">
                  <c:v>-1</c:v>
                </c:pt>
                <c:pt idx="53">
                  <c:v>0</c:v>
                </c:pt>
                <c:pt idx="54">
                  <c:v>1.6</c:v>
                </c:pt>
                <c:pt idx="55">
                  <c:v>1.1000000000000001</c:v>
                </c:pt>
                <c:pt idx="56">
                  <c:v>1.2</c:v>
                </c:pt>
                <c:pt idx="57">
                  <c:v>0.8</c:v>
                </c:pt>
                <c:pt idx="58">
                  <c:v>-0.5</c:v>
                </c:pt>
                <c:pt idx="59">
                  <c:v>6.5</c:v>
                </c:pt>
                <c:pt idx="60">
                  <c:v>5.7</c:v>
                </c:pt>
                <c:pt idx="61">
                  <c:v>3.1</c:v>
                </c:pt>
                <c:pt idx="62">
                  <c:v>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68-1439-4B12-BD4A-E166C7B2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20400"/>
        <c:axId val="1"/>
      </c:lineChart>
      <c:catAx>
        <c:axId val="44622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95488510043309305"/>
              <c:y val="0.888327160954404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27.3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100"/>
                  <a:t>IPC</a:t>
                </a:r>
              </a:p>
            </c:rich>
          </c:tx>
          <c:layout>
            <c:manualLayout>
              <c:xMode val="edge"/>
              <c:yMode val="edge"/>
              <c:x val="1.5550688581452123E-2"/>
              <c:y val="2.817206977031075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20400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(1990 - 2024)</a:t>
            </a:r>
          </a:p>
        </c:rich>
      </c:tx>
      <c:layout>
        <c:manualLayout>
          <c:xMode val="edge"/>
          <c:yMode val="edge"/>
          <c:x val="0.32867633694110127"/>
          <c:y val="2.761981968509824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262673098267065E-2"/>
          <c:y val="9.3766677843845611E-2"/>
          <c:w val="0.931747102497964"/>
          <c:h val="0.8832135570692333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TABLA!$A$30:$A$64</c:f>
              <c:numCache>
                <c:formatCode>0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TABLA!$A$30:$A$64</c:f>
              <c:numCache>
                <c:formatCode>0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D-4F92-8BE0-1401D49FCF5A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25877310837696E-2"/>
                  <c:y val="2.6454023755505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0D-4F92-8BE0-1401D49FCF5A}"/>
                </c:ext>
              </c:extLst>
            </c:dLbl>
            <c:dLbl>
              <c:idx val="2"/>
              <c:layout>
                <c:manualLayout>
                  <c:x val="-6.0898902632000613E-3"/>
                  <c:y val="-1.8305084745762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0D-4F92-8BE0-1401D49FCF5A}"/>
                </c:ext>
              </c:extLst>
            </c:dLbl>
            <c:dLbl>
              <c:idx val="4"/>
              <c:layout>
                <c:manualLayout>
                  <c:x val="-2.3667495167080926E-2"/>
                  <c:y val="1.7193919034577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0D-4F92-8BE0-1401D49FCF5A}"/>
                </c:ext>
              </c:extLst>
            </c:dLbl>
            <c:dLbl>
              <c:idx val="5"/>
              <c:layout>
                <c:manualLayout>
                  <c:x val="-8.4000358279930631E-3"/>
                  <c:y val="-1.8597624449486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0D-4F92-8BE0-1401D49FCF5A}"/>
                </c:ext>
              </c:extLst>
            </c:dLbl>
            <c:dLbl>
              <c:idx val="6"/>
              <c:layout>
                <c:manualLayout>
                  <c:x val="-2.7576697690451569E-3"/>
                  <c:y val="-9.03954802259887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0D-4F92-8BE0-1401D49FCF5A}"/>
                </c:ext>
              </c:extLst>
            </c:dLbl>
            <c:dLbl>
              <c:idx val="7"/>
              <c:layout>
                <c:manualLayout>
                  <c:x val="-4.1368338693120975E-3"/>
                  <c:y val="-2.271734506860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F6-4220-B984-28FEC540B92C}"/>
                </c:ext>
              </c:extLst>
            </c:dLbl>
            <c:dLbl>
              <c:idx val="8"/>
              <c:layout>
                <c:manualLayout>
                  <c:x val="-1.5167847962560458E-2"/>
                  <c:y val="1.5819142743990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C0D-4F92-8BE0-1401D49FCF5A}"/>
                </c:ext>
              </c:extLst>
            </c:dLbl>
            <c:dLbl>
              <c:idx val="9"/>
              <c:layout>
                <c:manualLayout>
                  <c:x val="-4.1312272965476279E-3"/>
                  <c:y val="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0D-4F92-8BE0-1401D49FCF5A}"/>
                </c:ext>
              </c:extLst>
            </c:dLbl>
            <c:dLbl>
              <c:idx val="10"/>
              <c:layout>
                <c:manualLayout>
                  <c:x val="-1.7695011494814516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0D-4F92-8BE0-1401D49FCF5A}"/>
                </c:ext>
              </c:extLst>
            </c:dLbl>
            <c:dLbl>
              <c:idx val="11"/>
              <c:layout>
                <c:manualLayout>
                  <c:x val="-2.1946935170710086E-2"/>
                  <c:y val="2.13499588323973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0D-4F92-8BE0-1401D49FCF5A}"/>
                </c:ext>
              </c:extLst>
            </c:dLbl>
            <c:dLbl>
              <c:idx val="12"/>
              <c:layout>
                <c:manualLayout>
                  <c:x val="-1.8269562219924214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0D-4F92-8BE0-1401D49FCF5A}"/>
                </c:ext>
              </c:extLst>
            </c:dLbl>
            <c:dLbl>
              <c:idx val="13"/>
              <c:layout>
                <c:manualLayout>
                  <c:x val="-1.7005594052553152E-2"/>
                  <c:y val="1.8870056497175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0D-4F92-8BE0-1401D49FCF5A}"/>
                </c:ext>
              </c:extLst>
            </c:dLbl>
            <c:dLbl>
              <c:idx val="14"/>
              <c:layout>
                <c:manualLayout>
                  <c:x val="-5.5157784924161303E-3"/>
                  <c:y val="-8.329596967605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90-4B17-8E7E-BB6897A7A289}"/>
                </c:ext>
              </c:extLst>
            </c:dLbl>
            <c:dLbl>
              <c:idx val="15"/>
              <c:layout>
                <c:manualLayout>
                  <c:x val="-2.1408202981866149E-2"/>
                  <c:y val="-2.4174207037679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C0D-4F92-8BE0-1401D49FCF5A}"/>
                </c:ext>
              </c:extLst>
            </c:dLbl>
            <c:dLbl>
              <c:idx val="16"/>
              <c:layout>
                <c:manualLayout>
                  <c:x val="-2.1831737450219924E-2"/>
                  <c:y val="2.361578236661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C0D-4F92-8BE0-1401D49FCF5A}"/>
                </c:ext>
              </c:extLst>
            </c:dLbl>
            <c:dLbl>
              <c:idx val="17"/>
              <c:layout>
                <c:manualLayout>
                  <c:x val="-2.070065440372177E-2"/>
                  <c:y val="-2.131607277903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C0D-4F92-8BE0-1401D49FCF5A}"/>
                </c:ext>
              </c:extLst>
            </c:dLbl>
            <c:dLbl>
              <c:idx val="18"/>
              <c:layout>
                <c:manualLayout>
                  <c:x val="-3.3962874599310043E-2"/>
                  <c:y val="1.2735086080341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C0D-4F92-8BE0-1401D49FCF5A}"/>
                </c:ext>
              </c:extLst>
            </c:dLbl>
            <c:dLbl>
              <c:idx val="19"/>
              <c:layout>
                <c:manualLayout>
                  <c:x val="-2.9466998066832471E-2"/>
                  <c:y val="1.7193919034577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C0D-4F92-8BE0-1401D49FCF5A}"/>
                </c:ext>
              </c:extLst>
            </c:dLbl>
            <c:dLbl>
              <c:idx val="20"/>
              <c:layout>
                <c:manualLayout>
                  <c:x val="-2.3474178403755867E-2"/>
                  <c:y val="-2.2644927536231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C0D-4F92-8BE0-1401D49FCF5A}"/>
                </c:ext>
              </c:extLst>
            </c:dLbl>
            <c:dLbl>
              <c:idx val="21"/>
              <c:layout>
                <c:manualLayout>
                  <c:x val="-1.9302927463184912E-2"/>
                  <c:y val="2.2598795607030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C0D-4F92-8BE0-1401D49FCF5A}"/>
                </c:ext>
              </c:extLst>
            </c:dLbl>
            <c:dLbl>
              <c:idx val="22"/>
              <c:layout>
                <c:manualLayout>
                  <c:x val="-8.2730162687235168E-3"/>
                  <c:y val="-1.5843959017344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C0D-4F92-8BE0-1401D49FCF5A}"/>
                </c:ext>
              </c:extLst>
            </c:dLbl>
            <c:dLbl>
              <c:idx val="23"/>
              <c:layout>
                <c:manualLayout>
                  <c:x val="-5.4971030219299966E-3"/>
                  <c:y val="-4.4025141482551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C0D-4F92-8BE0-1401D49FCF5A}"/>
                </c:ext>
              </c:extLst>
            </c:dLbl>
            <c:dLbl>
              <c:idx val="24"/>
              <c:layout>
                <c:manualLayout>
                  <c:x val="-2.3442058592768555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C0D-4F92-8BE0-1401D49FCF5A}"/>
                </c:ext>
              </c:extLst>
            </c:dLbl>
            <c:dLbl>
              <c:idx val="25"/>
              <c:layout>
                <c:manualLayout>
                  <c:x val="-2.8957837085184682E-2"/>
                  <c:y val="-1.8173876054880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C0D-4F92-8BE0-1401D49FCF5A}"/>
                </c:ext>
              </c:extLst>
            </c:dLbl>
            <c:dLbl>
              <c:idx val="26"/>
              <c:layout>
                <c:manualLayout>
                  <c:x val="-3.5852668779021629E-2"/>
                  <c:y val="-1.1243118164896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C0D-4F92-8BE0-1401D49FCF5A}"/>
                </c:ext>
              </c:extLst>
            </c:dLbl>
            <c:dLbl>
              <c:idx val="27"/>
              <c:layout>
                <c:manualLayout>
                  <c:x val="-1.7926280100352524E-2"/>
                  <c:y val="2.03475861121534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C0D-4F92-8BE0-1401D49FCF5A}"/>
                </c:ext>
              </c:extLst>
            </c:dLbl>
            <c:dLbl>
              <c:idx val="28"/>
              <c:layout>
                <c:manualLayout>
                  <c:x val="-2.7578892462080652E-2"/>
                  <c:y val="-2.035670882552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C2-4373-9136-E4279A0FE5B4}"/>
                </c:ext>
              </c:extLst>
            </c:dLbl>
            <c:dLbl>
              <c:idx val="29"/>
              <c:layout>
                <c:manualLayout>
                  <c:x val="-3.5852560200704847E-2"/>
                  <c:y val="6.8152035205803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B9E-48F6-92F1-77E5DCAD340A}"/>
                </c:ext>
              </c:extLst>
            </c:dLbl>
            <c:dLbl>
              <c:idx val="30"/>
              <c:layout>
                <c:manualLayout>
                  <c:x val="-2.6199040396358033E-2"/>
                  <c:y val="3.3913272271878549E-2"/>
                </c:manualLayout>
              </c:layout>
              <c:tx>
                <c:rich>
                  <a:bodyPr/>
                  <a:lstStyle/>
                  <a:p>
                    <a:fld id="{9331E505-5C78-47D8-89C2-6EE2999807EE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A5D-4482-9F36-976B4217705C}"/>
                </c:ext>
              </c:extLst>
            </c:dLbl>
            <c:dLbl>
              <c:idx val="31"/>
              <c:layout>
                <c:manualLayout>
                  <c:x val="-3.8609112163053898E-2"/>
                  <c:y val="4.5231069328366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32-4999-9354-8E31C5340418}"/>
                </c:ext>
              </c:extLst>
            </c:dLbl>
            <c:dLbl>
              <c:idx val="32"/>
              <c:layout>
                <c:manualLayout>
                  <c:x val="-8.2733811777974432E-3"/>
                  <c:y val="-1.114696553837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F6-48F1-9745-3E2E1896E9FF}"/>
                </c:ext>
              </c:extLst>
            </c:dLbl>
            <c:dLbl>
              <c:idx val="33"/>
              <c:layout>
                <c:manualLayout>
                  <c:x val="-3.5851318437121381E-2"/>
                  <c:y val="1.3569320798509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09-4865-9638-A7E599A0394F}"/>
                </c:ext>
              </c:extLst>
            </c:dLbl>
            <c:dLbl>
              <c:idx val="34"/>
              <c:layout>
                <c:manualLayout>
                  <c:x val="-1.5167865492628276E-2"/>
                  <c:y val="-1.58308742649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B7-494A-9BDE-9C9E99DA245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TABLA!$A$30:$A$64</c:f>
              <c:numCache>
                <c:formatCode>0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TABLA!$B$30:$B$64</c:f>
              <c:numCache>
                <c:formatCode>0.0</c:formatCode>
                <c:ptCount val="35"/>
                <c:pt idx="0">
                  <c:v>6.7</c:v>
                </c:pt>
                <c:pt idx="1">
                  <c:v>5.5</c:v>
                </c:pt>
                <c:pt idx="2">
                  <c:v>5.4</c:v>
                </c:pt>
                <c:pt idx="3">
                  <c:v>4.9000000000000004</c:v>
                </c:pt>
                <c:pt idx="4">
                  <c:v>4.3</c:v>
                </c:pt>
                <c:pt idx="5">
                  <c:v>4.3</c:v>
                </c:pt>
                <c:pt idx="6">
                  <c:v>3.2</c:v>
                </c:pt>
                <c:pt idx="7">
                  <c:v>2</c:v>
                </c:pt>
                <c:pt idx="8">
                  <c:v>1.4</c:v>
                </c:pt>
                <c:pt idx="9">
                  <c:v>2.9</c:v>
                </c:pt>
                <c:pt idx="10">
                  <c:v>4</c:v>
                </c:pt>
                <c:pt idx="11">
                  <c:v>2.7</c:v>
                </c:pt>
                <c:pt idx="12">
                  <c:v>4</c:v>
                </c:pt>
                <c:pt idx="13">
                  <c:v>2.6</c:v>
                </c:pt>
                <c:pt idx="14">
                  <c:v>3.2</c:v>
                </c:pt>
                <c:pt idx="15">
                  <c:v>3.7</c:v>
                </c:pt>
                <c:pt idx="16">
                  <c:v>2.7</c:v>
                </c:pt>
                <c:pt idx="17">
                  <c:v>4.2</c:v>
                </c:pt>
                <c:pt idx="18">
                  <c:v>1.4</c:v>
                </c:pt>
                <c:pt idx="19">
                  <c:v>0.8</c:v>
                </c:pt>
                <c:pt idx="20">
                  <c:v>3</c:v>
                </c:pt>
                <c:pt idx="21">
                  <c:v>2.4</c:v>
                </c:pt>
                <c:pt idx="22">
                  <c:v>2.9</c:v>
                </c:pt>
                <c:pt idx="23">
                  <c:v>0.3</c:v>
                </c:pt>
                <c:pt idx="24">
                  <c:v>-1</c:v>
                </c:pt>
                <c:pt idx="25">
                  <c:v>0</c:v>
                </c:pt>
                <c:pt idx="26">
                  <c:v>1.6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0.8</c:v>
                </c:pt>
                <c:pt idx="30">
                  <c:v>-0.5</c:v>
                </c:pt>
                <c:pt idx="31">
                  <c:v>6.5</c:v>
                </c:pt>
                <c:pt idx="32">
                  <c:v>5.7</c:v>
                </c:pt>
                <c:pt idx="33">
                  <c:v>3.1</c:v>
                </c:pt>
                <c:pt idx="34">
                  <c:v>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0C0D-4F92-8BE0-1401D49F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512"/>
        <c:axId val="1"/>
      </c:lineChart>
      <c:catAx>
        <c:axId val="44621351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92899202313593499"/>
              <c:y val="0.78582910597942268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" sourceLinked="0"/>
        <c:majorTickMark val="cross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.5"/>
          <c:min val="-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VALOR IPC</a:t>
                </a:r>
              </a:p>
            </c:rich>
          </c:tx>
          <c:layout>
            <c:manualLayout>
              <c:xMode val="edge"/>
              <c:yMode val="edge"/>
              <c:x val="5.1695603414496074E-3"/>
              <c:y val="4.745807623002242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.0" sourceLinked="0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512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(2022 - 2023)</a:t>
            </a:r>
          </a:p>
        </c:rich>
      </c:tx>
      <c:layout>
        <c:manualLayout>
          <c:xMode val="edge"/>
          <c:yMode val="edge"/>
          <c:x val="0.30577613381423174"/>
          <c:y val="1.3595853984848307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9072182644986936E-2"/>
          <c:y val="6.7054882204227534E-2"/>
          <c:w val="0.93177240036954434"/>
          <c:h val="0.8906275190177499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 w="6350" cap="rnd"/>
            </c:spPr>
          </c:marker>
          <c:dLbls>
            <c:dLbl>
              <c:idx val="0"/>
              <c:layout>
                <c:manualLayout>
                  <c:x val="-4.1368317358216014E-2"/>
                  <c:y val="4.482327740410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7E-443F-A3FE-720291901E14}"/>
                </c:ext>
              </c:extLst>
            </c:dLbl>
            <c:dLbl>
              <c:idx val="1"/>
              <c:layout>
                <c:manualLayout>
                  <c:x val="-9.6510837206459435E-3"/>
                  <c:y val="9.0561860699347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7E-443F-A3FE-720291901E14}"/>
                </c:ext>
              </c:extLst>
            </c:dLbl>
            <c:dLbl>
              <c:idx val="2"/>
              <c:layout>
                <c:manualLayout>
                  <c:x val="-3.1715387870115755E-2"/>
                  <c:y val="-1.819428667487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7E-443F-A3FE-720291901E14}"/>
                </c:ext>
              </c:extLst>
            </c:dLbl>
            <c:dLbl>
              <c:idx val="3"/>
              <c:layout>
                <c:manualLayout>
                  <c:x val="-1.9305207528863732E-2"/>
                  <c:y val="2.027082013722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7E-443F-A3FE-720291901E14}"/>
                </c:ext>
              </c:extLst>
            </c:dLbl>
            <c:dLbl>
              <c:idx val="4"/>
              <c:layout>
                <c:manualLayout>
                  <c:x val="-6.8954614858362361E-3"/>
                  <c:y val="6.692951735065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7E-443F-A3FE-720291901E14}"/>
                </c:ext>
              </c:extLst>
            </c:dLbl>
            <c:dLbl>
              <c:idx val="5"/>
              <c:layout>
                <c:manualLayout>
                  <c:x val="-2.0683452944493103E-2"/>
                  <c:y val="-2.7138641597020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24-4A41-ABEE-D4EEF9679BAF}"/>
                </c:ext>
              </c:extLst>
            </c:dLbl>
            <c:dLbl>
              <c:idx val="6"/>
              <c:layout>
                <c:manualLayout>
                  <c:x val="-1.2411374661369531E-2"/>
                  <c:y val="-1.576979451382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7E-443F-A3FE-720291901E14}"/>
                </c:ext>
              </c:extLst>
            </c:dLbl>
            <c:dLbl>
              <c:idx val="7"/>
              <c:layout>
                <c:manualLayout>
                  <c:x val="-2.8957702718739459E-2"/>
                  <c:y val="-1.79804185084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7E-443F-A3FE-720291901E14}"/>
                </c:ext>
              </c:extLst>
            </c:dLbl>
            <c:dLbl>
              <c:idx val="8"/>
              <c:layout>
                <c:manualLayout>
                  <c:x val="-2.0684212966386076E-2"/>
                  <c:y val="2.26969149739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7E-443F-A3FE-720291901E14}"/>
                </c:ext>
              </c:extLst>
            </c:dLbl>
            <c:dLbl>
              <c:idx val="9"/>
              <c:layout>
                <c:manualLayout>
                  <c:x val="-2.3441246670425516E-2"/>
                  <c:y val="-2.035398119776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7A-4830-98DC-29E6F257D62D}"/>
                </c:ext>
              </c:extLst>
            </c:dLbl>
            <c:dLbl>
              <c:idx val="10"/>
              <c:layout>
                <c:manualLayout>
                  <c:x val="-1.2411048937701214E-2"/>
                  <c:y val="1.5749493955152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7E-443F-A3FE-720291901E14}"/>
                </c:ext>
              </c:extLst>
            </c:dLbl>
            <c:dLbl>
              <c:idx val="11"/>
              <c:layout>
                <c:manualLayout>
                  <c:x val="-1.3794397357469023E-3"/>
                  <c:y val="-4.534445310754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7E-443F-A3FE-720291901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2011'!$AL$3:$AL$14</c:f>
              <c:numCache>
                <c:formatCode>0.0</c:formatCode>
                <c:ptCount val="12"/>
                <c:pt idx="0">
                  <c:v>-0.38282114173040327</c:v>
                </c:pt>
                <c:pt idx="1">
                  <c:v>0.42129562833646617</c:v>
                </c:pt>
                <c:pt idx="2">
                  <c:v>3.4636656567113846</c:v>
                </c:pt>
                <c:pt idx="3">
                  <c:v>3.2799499831674126</c:v>
                </c:pt>
                <c:pt idx="4">
                  <c:v>4.1331217236570126</c:v>
                </c:pt>
                <c:pt idx="5">
                  <c:v>6.061655364786219</c:v>
                </c:pt>
                <c:pt idx="6">
                  <c:v>5.7913720963785948</c:v>
                </c:pt>
                <c:pt idx="7">
                  <c:v>6.0597316404559223</c:v>
                </c:pt>
                <c:pt idx="8">
                  <c:v>5.3219833597845536</c:v>
                </c:pt>
                <c:pt idx="9">
                  <c:v>5.6759486365603777</c:v>
                </c:pt>
                <c:pt idx="10">
                  <c:v>5.5489828307603517</c:v>
                </c:pt>
                <c:pt idx="11">
                  <c:v>5.7076900880103807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F97E-443F-A3FE-720291901E14}"/>
            </c:ext>
          </c:extLst>
        </c:ser>
        <c:ser>
          <c:idx val="0"/>
          <c:order val="1"/>
          <c:marker>
            <c:symbol val="circle"/>
            <c:size val="6"/>
            <c:spPr>
              <a:solidFill>
                <a:srgbClr val="FFFF00"/>
              </a:solidFill>
              <a:ln cap="rnd">
                <a:solidFill>
                  <a:srgbClr val="1C26EA"/>
                </a:solidFill>
              </a:ln>
            </c:spPr>
          </c:marker>
          <c:dLbls>
            <c:dLbl>
              <c:idx val="0"/>
              <c:layout>
                <c:manualLayout>
                  <c:x val="-4.2745802751952416E-2"/>
                  <c:y val="-4.5231069328366697E-3"/>
                </c:manualLayout>
              </c:layout>
              <c:tx>
                <c:rich>
                  <a:bodyPr/>
                  <a:lstStyle/>
                  <a:p>
                    <a:fld id="{A911813E-47B5-4FC9-811B-4ED5A1FF0234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37E-4F94-8F43-85B8CAECD8A4}"/>
                </c:ext>
              </c:extLst>
            </c:dLbl>
            <c:dLbl>
              <c:idx val="1"/>
              <c:layout>
                <c:manualLayout>
                  <c:x val="-2.0683452944493103E-2"/>
                  <c:y val="-1.8092427731346679E-2"/>
                </c:manualLayout>
              </c:layout>
              <c:tx>
                <c:rich>
                  <a:bodyPr/>
                  <a:lstStyle/>
                  <a:p>
                    <a:fld id="{2AB7766C-D3BD-4D87-98F6-2F4FEE3FDDE8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B5E-499C-9E2C-0992B66E42BA}"/>
                </c:ext>
              </c:extLst>
            </c:dLbl>
            <c:dLbl>
              <c:idx val="2"/>
              <c:layout>
                <c:manualLayout>
                  <c:x val="-8.273381177797242E-3"/>
                  <c:y val="1.58308742649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DA-466A-A5EA-5FDBE9E036E0}"/>
                </c:ext>
              </c:extLst>
            </c:dLbl>
            <c:dLbl>
              <c:idx val="3"/>
              <c:layout>
                <c:manualLayout>
                  <c:x val="-2.0683452944493103E-2"/>
                  <c:y val="-2.0353981197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EC-4E8D-B2E9-093461BB656D}"/>
                </c:ext>
              </c:extLst>
            </c:dLbl>
            <c:dLbl>
              <c:idx val="4"/>
              <c:layout>
                <c:manualLayout>
                  <c:x val="-1.5167865492628276E-2"/>
                  <c:y val="2.035398119776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65-435B-915C-C0C54135B686}"/>
                </c:ext>
              </c:extLst>
            </c:dLbl>
            <c:dLbl>
              <c:idx val="5"/>
              <c:layout>
                <c:manualLayout>
                  <c:x val="-8.2733811777971396E-3"/>
                  <c:y val="1.1307767332091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65-435B-915C-C0C54135B686}"/>
                </c:ext>
              </c:extLst>
            </c:dLbl>
            <c:dLbl>
              <c:idx val="6"/>
              <c:layout>
                <c:manualLayout>
                  <c:x val="-9.6522780407634484E-3"/>
                  <c:y val="1.58308742649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09-492F-8819-9841F37398F0}"/>
                </c:ext>
              </c:extLst>
            </c:dLbl>
            <c:dLbl>
              <c:idx val="7"/>
              <c:layout>
                <c:manualLayout>
                  <c:x val="-8.273381177797242E-3"/>
                  <c:y val="1.3569320798509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09-492F-8819-9841F37398F0}"/>
                </c:ext>
              </c:extLst>
            </c:dLbl>
            <c:dLbl>
              <c:idx val="8"/>
              <c:layout>
                <c:manualLayout>
                  <c:x val="-6.8944843148311362E-3"/>
                  <c:y val="1.356932079851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0C-492F-B70A-40C4A139BBDA}"/>
                </c:ext>
              </c:extLst>
            </c:dLbl>
            <c:dLbl>
              <c:idx val="9"/>
              <c:layout>
                <c:manualLayout>
                  <c:x val="-2.0683452944493103E-2"/>
                  <c:y val="-2.0353981197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1F-4299-BA4D-59FB4499F935}"/>
                </c:ext>
              </c:extLst>
            </c:dLbl>
            <c:dLbl>
              <c:idx val="10"/>
              <c:layout>
                <c:manualLayout>
                  <c:x val="-2.6199040396358033E-2"/>
                  <c:y val="2.035398119776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1F-4299-BA4D-59FB4499F9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2011'!$AQ$3:$AQ$14</c:f>
              <c:numCache>
                <c:formatCode>0.0</c:formatCode>
                <c:ptCount val="12"/>
                <c:pt idx="0">
                  <c:v>-0.21019299538667724</c:v>
                </c:pt>
                <c:pt idx="1">
                  <c:v>0.73158081511206774</c:v>
                </c:pt>
                <c:pt idx="2">
                  <c:v>1.1028307809898337</c:v>
                </c:pt>
                <c:pt idx="3">
                  <c:v>1.7052020491542095</c:v>
                </c:pt>
                <c:pt idx="4">
                  <c:v>1.6560660242586351</c:v>
                </c:pt>
                <c:pt idx="5">
                  <c:v>2.233869279975238</c:v>
                </c:pt>
                <c:pt idx="6">
                  <c:v>2.4067552934967438</c:v>
                </c:pt>
                <c:pt idx="7">
                  <c:v>2.9572607576047147</c:v>
                </c:pt>
                <c:pt idx="8">
                  <c:v>3.1383361086088115</c:v>
                </c:pt>
                <c:pt idx="9">
                  <c:v>3.4367919635301547</c:v>
                </c:pt>
                <c:pt idx="10">
                  <c:v>3.0764611142958529</c:v>
                </c:pt>
                <c:pt idx="11">
                  <c:v>3.1019390531306072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7E-4F94-8F43-85B8CAECD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2626821324607411"/>
              <c:y val="0.92082871154312917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#,##0" sourceLinked="0"/>
        <c:majorTickMark val="cross"/>
        <c:minorTickMark val="none"/>
        <c:tickLblPos val="low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6.5"/>
          <c:min val="-0.7000000000000000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1.576165974015286E-2"/>
              <c:y val="3.7968811575022403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At val="1"/>
        <c:crossBetween val="midCat"/>
      </c:valAx>
      <c:spPr>
        <a:solidFill>
          <a:srgbClr val="FFFFCC"/>
        </a:solidFill>
        <a:ln w="12700" cap="rnd">
          <a:solidFill>
            <a:schemeClr val="tx2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(2023 - 2024)</a:t>
            </a:r>
          </a:p>
        </c:rich>
      </c:tx>
      <c:layout>
        <c:manualLayout>
          <c:xMode val="edge"/>
          <c:yMode val="edge"/>
          <c:x val="0.30577613381423174"/>
          <c:y val="1.3595853984848307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587770096851762E-2"/>
          <c:y val="6.7054882204227534E-2"/>
          <c:w val="0.93177240036954434"/>
          <c:h val="0.89062751901774995"/>
        </c:manualLayout>
      </c:layout>
      <c:lineChart>
        <c:grouping val="standard"/>
        <c:varyColors val="0"/>
        <c:ser>
          <c:idx val="0"/>
          <c:order val="0"/>
          <c:marker>
            <c:symbol val="circle"/>
            <c:size val="6"/>
            <c:spPr>
              <a:solidFill>
                <a:srgbClr val="FFFF00"/>
              </a:solidFill>
              <a:ln cap="rnd">
                <a:solidFill>
                  <a:srgbClr val="1C26EA"/>
                </a:solidFill>
              </a:ln>
            </c:spPr>
          </c:marker>
          <c:dLbls>
            <c:dLbl>
              <c:idx val="0"/>
              <c:layout>
                <c:manualLayout>
                  <c:x val="-3.5851318437121381E-2"/>
                  <c:y val="-6.558505052613171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87-4F85-BF46-92DEB3D238AB}"/>
                </c:ext>
              </c:extLst>
            </c:dLbl>
            <c:dLbl>
              <c:idx val="1"/>
              <c:layout>
                <c:manualLayout>
                  <c:x val="-8.273381177797242E-3"/>
                  <c:y val="9.0462138656733394E-3"/>
                </c:manualLayout>
              </c:layout>
              <c:tx>
                <c:rich>
                  <a:bodyPr/>
                  <a:lstStyle/>
                  <a:p>
                    <a:fld id="{2AB7766C-D3BD-4D87-98F6-2F4FEE3FDDE8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E087-4F85-BF46-92DEB3D238AB}"/>
                </c:ext>
              </c:extLst>
            </c:dLbl>
            <c:dLbl>
              <c:idx val="2"/>
              <c:layout>
                <c:manualLayout>
                  <c:x val="-9.6522780407634484E-3"/>
                  <c:y val="1.583087426492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87-4F85-BF46-92DEB3D238AB}"/>
                </c:ext>
              </c:extLst>
            </c:dLbl>
            <c:dLbl>
              <c:idx val="3"/>
              <c:layout>
                <c:manualLayout>
                  <c:x val="-2.0683452944493103E-2"/>
                  <c:y val="-2.03539811977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87-4F85-BF46-92DEB3D238AB}"/>
                </c:ext>
              </c:extLst>
            </c:dLbl>
            <c:dLbl>
              <c:idx val="4"/>
              <c:layout>
                <c:manualLayout>
                  <c:x val="-1.5167865492628276E-2"/>
                  <c:y val="2.035398119776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87-4F85-BF46-92DEB3D238AB}"/>
                </c:ext>
              </c:extLst>
            </c:dLbl>
            <c:dLbl>
              <c:idx val="5"/>
              <c:layout>
                <c:manualLayout>
                  <c:x val="-8.2733811777971396E-3"/>
                  <c:y val="1.1307767332091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087-4F85-BF46-92DEB3D238AB}"/>
                </c:ext>
              </c:extLst>
            </c:dLbl>
            <c:dLbl>
              <c:idx val="6"/>
              <c:layout>
                <c:manualLayout>
                  <c:x val="-9.6522780407634484E-3"/>
                  <c:y val="1.5830874264928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087-4F85-BF46-92DEB3D238AB}"/>
                </c:ext>
              </c:extLst>
            </c:dLbl>
            <c:dLbl>
              <c:idx val="7"/>
              <c:layout>
                <c:manualLayout>
                  <c:x val="-8.273381177797242E-3"/>
                  <c:y val="1.3569320798509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087-4F85-BF46-92DEB3D238AB}"/>
                </c:ext>
              </c:extLst>
            </c:dLbl>
            <c:dLbl>
              <c:idx val="8"/>
              <c:layout>
                <c:manualLayout>
                  <c:x val="-6.8944843148311362E-3"/>
                  <c:y val="1.356932079851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087-4F85-BF46-92DEB3D238AB}"/>
                </c:ext>
              </c:extLst>
            </c:dLbl>
            <c:dLbl>
              <c:idx val="9"/>
              <c:layout>
                <c:manualLayout>
                  <c:x val="-1.9304556081526897E-2"/>
                  <c:y val="2.035398119776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087-4F85-BF46-92DEB3D238AB}"/>
                </c:ext>
              </c:extLst>
            </c:dLbl>
            <c:dLbl>
              <c:idx val="10"/>
              <c:layout>
                <c:manualLayout>
                  <c:x val="-2.6199040396358033E-2"/>
                  <c:y val="2.035398119776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087-4F85-BF46-92DEB3D238AB}"/>
                </c:ext>
              </c:extLst>
            </c:dLbl>
            <c:dLbl>
              <c:idx val="11"/>
              <c:layout>
                <c:manualLayout>
                  <c:x val="-2.8956834122290345E-2"/>
                  <c:y val="-2.0353981197765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087-4F85-BF46-92DEB3D238A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2011'!$AQ$3:$AQ$14</c:f>
              <c:numCache>
                <c:formatCode>0.0</c:formatCode>
                <c:ptCount val="12"/>
                <c:pt idx="0">
                  <c:v>-0.21019299538667724</c:v>
                </c:pt>
                <c:pt idx="1">
                  <c:v>0.73158081511206774</c:v>
                </c:pt>
                <c:pt idx="2">
                  <c:v>1.1028307809898337</c:v>
                </c:pt>
                <c:pt idx="3">
                  <c:v>1.7052020491542095</c:v>
                </c:pt>
                <c:pt idx="4">
                  <c:v>1.6560660242586351</c:v>
                </c:pt>
                <c:pt idx="5">
                  <c:v>2.233869279975238</c:v>
                </c:pt>
                <c:pt idx="6">
                  <c:v>2.4067552934967438</c:v>
                </c:pt>
                <c:pt idx="7">
                  <c:v>2.9572607576047147</c:v>
                </c:pt>
                <c:pt idx="8">
                  <c:v>3.1383361086088115</c:v>
                </c:pt>
                <c:pt idx="9">
                  <c:v>3.4367919635301547</c:v>
                </c:pt>
                <c:pt idx="10">
                  <c:v>3.0764611142958529</c:v>
                </c:pt>
                <c:pt idx="11">
                  <c:v>3.1019390531306072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E087-4F85-BF46-92DEB3D238AB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A1-42A4-A2B0-F1901F3A2420}"/>
                </c:ext>
              </c:extLst>
            </c:dLbl>
            <c:dLbl>
              <c:idx val="1"/>
              <c:layout>
                <c:manualLayout>
                  <c:x val="-6.8944843148310347E-3"/>
                  <c:y val="-4.5231069328366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A1-42A4-A2B0-F1901F3A2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2011'!$AV$3:$AV$14</c:f>
              <c:numCache>
                <c:formatCode>0.0</c:formatCode>
                <c:ptCount val="12"/>
                <c:pt idx="0">
                  <c:v>8.4724820842296822E-2</c:v>
                </c:pt>
                <c:pt idx="1">
                  <c:v>0.4403925583365691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A1-42A4-A2B0-F1901F3A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2626821324607411"/>
              <c:y val="0.92082871154312917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#,##0" sourceLinked="0"/>
        <c:majorTickMark val="cross"/>
        <c:minorTickMark val="none"/>
        <c:tickLblPos val="low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3.5"/>
          <c:min val="-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4.7304848364232025E-3"/>
              <c:y val="2.8922597709349067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At val="1"/>
        <c:crossBetween val="midCat"/>
      </c:valAx>
      <c:spPr>
        <a:solidFill>
          <a:srgbClr val="FFFFCC"/>
        </a:solidFill>
        <a:ln w="12700" cap="rnd">
          <a:solidFill>
            <a:schemeClr val="tx2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0.50982</cdr:x>
      <cdr:y>0.21359</cdr:y>
    </cdr:from>
    <cdr:to>
      <cdr:x>0.56632</cdr:x>
      <cdr:y>0.27787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09583" y="1238250"/>
          <a:ext cx="49741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0.36062</cdr:x>
      <cdr:y>0.56194</cdr:y>
    </cdr:from>
    <cdr:to>
      <cdr:x>0.41187</cdr:x>
      <cdr:y>0.64159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21436" y="3155635"/>
          <a:ext cx="471999" cy="4473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0.32908</cdr:x>
      <cdr:y>0.5329</cdr:y>
    </cdr:from>
    <cdr:to>
      <cdr:x>0.37583</cdr:x>
      <cdr:y>0.57765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0912" y="2992552"/>
          <a:ext cx="430580" cy="25129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0.06149</cdr:x>
      <cdr:y>0.46817</cdr:y>
    </cdr:from>
    <cdr:to>
      <cdr:x>0.10449</cdr:x>
      <cdr:y>0.51267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358" y="2629037"/>
          <a:ext cx="396042" cy="2498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cdr:txBody>
    </cdr:sp>
  </cdr:relSizeAnchor>
  <cdr:relSizeAnchor xmlns:cdr="http://schemas.openxmlformats.org/drawingml/2006/chartDrawing">
    <cdr:from>
      <cdr:x>0.10431</cdr:x>
      <cdr:y>0.48673</cdr:y>
    </cdr:from>
    <cdr:to>
      <cdr:x>0.17896</cdr:x>
      <cdr:y>0.54277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60722" y="2733285"/>
          <a:ext cx="687517" cy="3147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0.36242</cdr:x>
      <cdr:y>0.37757</cdr:y>
    </cdr:from>
    <cdr:to>
      <cdr:x>0.41367</cdr:x>
      <cdr:y>0.45722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37969" y="2120309"/>
          <a:ext cx="472026" cy="4472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0.33088</cdr:x>
      <cdr:y>0.33083</cdr:y>
    </cdr:from>
    <cdr:to>
      <cdr:x>0.37763</cdr:x>
      <cdr:y>0.37559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7479" y="1857840"/>
          <a:ext cx="430579" cy="2512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2023</a:t>
          </a:r>
        </a:p>
      </cdr:txBody>
    </cdr:sp>
  </cdr:relSizeAnchor>
  <cdr:relSizeAnchor xmlns:cdr="http://schemas.openxmlformats.org/drawingml/2006/chartDrawing">
    <cdr:from>
      <cdr:x>0.17121</cdr:x>
      <cdr:y>0.81625</cdr:y>
    </cdr:from>
    <cdr:to>
      <cdr:x>0.21421</cdr:x>
      <cdr:y>0.86075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6857" y="4583728"/>
          <a:ext cx="396042" cy="2498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2024</a:t>
          </a:r>
        </a:p>
      </cdr:txBody>
    </cdr:sp>
  </cdr:relSizeAnchor>
  <cdr:relSizeAnchor xmlns:cdr="http://schemas.openxmlformats.org/drawingml/2006/chartDrawing">
    <cdr:from>
      <cdr:x>0.10072</cdr:x>
      <cdr:y>0.81268</cdr:y>
    </cdr:from>
    <cdr:to>
      <cdr:x>0.17087</cdr:x>
      <cdr:y>0.83038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927652" y="4563717"/>
          <a:ext cx="646062" cy="993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4" zoomScale="140" zoomScaleNormal="160" workbookViewId="0">
      <selection activeCell="D60" sqref="D60"/>
    </sheetView>
  </sheetViews>
  <sheetFormatPr baseColWidth="10" defaultColWidth="11.42578125" defaultRowHeight="12" customHeight="1" x14ac:dyDescent="0.2"/>
  <cols>
    <col min="1" max="1" width="5.42578125" style="14" bestFit="1" customWidth="1"/>
    <col min="2" max="2" width="4.85546875" style="57" bestFit="1" customWidth="1"/>
    <col min="3" max="3" width="2.5703125" style="13" customWidth="1"/>
    <col min="4" max="16384" width="11.42578125" style="2"/>
  </cols>
  <sheetData>
    <row r="1" spans="1:3" ht="14.25" thickTop="1" thickBot="1" x14ac:dyDescent="0.25">
      <c r="A1" s="50" t="s">
        <v>0</v>
      </c>
      <c r="B1" s="51" t="s">
        <v>1</v>
      </c>
      <c r="C1" s="1"/>
    </row>
    <row r="2" spans="1:3" ht="12" customHeight="1" thickTop="1" x14ac:dyDescent="0.2">
      <c r="A2" s="3">
        <v>1962</v>
      </c>
      <c r="B2" s="4">
        <v>9.9</v>
      </c>
      <c r="C2" s="5"/>
    </row>
    <row r="3" spans="1:3" ht="12" customHeight="1" x14ac:dyDescent="0.2">
      <c r="A3" s="6">
        <v>1963</v>
      </c>
      <c r="B3" s="7">
        <v>5.5</v>
      </c>
      <c r="C3" s="5"/>
    </row>
    <row r="4" spans="1:3" ht="12" customHeight="1" x14ac:dyDescent="0.2">
      <c r="A4" s="6">
        <v>1964</v>
      </c>
      <c r="B4" s="7">
        <v>12.7</v>
      </c>
      <c r="C4" s="5"/>
    </row>
    <row r="5" spans="1:3" ht="12" customHeight="1" x14ac:dyDescent="0.2">
      <c r="A5" s="6">
        <v>1965</v>
      </c>
      <c r="B5" s="7">
        <v>9.4</v>
      </c>
      <c r="C5" s="5"/>
    </row>
    <row r="6" spans="1:3" ht="12" customHeight="1" x14ac:dyDescent="0.2">
      <c r="A6" s="6">
        <v>1966</v>
      </c>
      <c r="B6" s="7">
        <v>5.3</v>
      </c>
      <c r="C6" s="5"/>
    </row>
    <row r="7" spans="1:3" ht="12" customHeight="1" x14ac:dyDescent="0.2">
      <c r="A7" s="6">
        <v>1967</v>
      </c>
      <c r="B7" s="7">
        <v>6.6</v>
      </c>
      <c r="C7" s="5"/>
    </row>
    <row r="8" spans="1:3" ht="12" customHeight="1" x14ac:dyDescent="0.2">
      <c r="A8" s="6">
        <v>1968</v>
      </c>
      <c r="B8" s="7">
        <v>2.9</v>
      </c>
      <c r="C8" s="5"/>
    </row>
    <row r="9" spans="1:3" ht="12" customHeight="1" x14ac:dyDescent="0.2">
      <c r="A9" s="6">
        <v>1969</v>
      </c>
      <c r="B9" s="7">
        <v>3.4</v>
      </c>
      <c r="C9" s="5"/>
    </row>
    <row r="10" spans="1:3" ht="12" customHeight="1" x14ac:dyDescent="0.2">
      <c r="A10" s="6">
        <v>1970</v>
      </c>
      <c r="B10" s="7">
        <v>6</v>
      </c>
      <c r="C10" s="5"/>
    </row>
    <row r="11" spans="1:3" ht="12" customHeight="1" x14ac:dyDescent="0.2">
      <c r="A11" s="6">
        <v>1971</v>
      </c>
      <c r="B11" s="7">
        <v>9.6</v>
      </c>
      <c r="C11" s="5"/>
    </row>
    <row r="12" spans="1:3" ht="12" customHeight="1" x14ac:dyDescent="0.2">
      <c r="A12" s="6">
        <v>1972</v>
      </c>
      <c r="B12" s="7">
        <v>7.3</v>
      </c>
      <c r="C12" s="5"/>
    </row>
    <row r="13" spans="1:3" ht="12" customHeight="1" x14ac:dyDescent="0.2">
      <c r="A13" s="6">
        <v>1973</v>
      </c>
      <c r="B13" s="7">
        <v>14.2</v>
      </c>
      <c r="C13" s="5"/>
    </row>
    <row r="14" spans="1:3" ht="12" customHeight="1" x14ac:dyDescent="0.2">
      <c r="A14" s="8">
        <v>1974</v>
      </c>
      <c r="B14" s="53">
        <v>17.899999999999999</v>
      </c>
      <c r="C14" s="9"/>
    </row>
    <row r="15" spans="1:3" ht="12" customHeight="1" x14ac:dyDescent="0.2">
      <c r="A15" s="10">
        <f t="shared" ref="A15:A45" si="0">A14+1</f>
        <v>1975</v>
      </c>
      <c r="B15" s="54">
        <v>14.1</v>
      </c>
      <c r="C15" s="9"/>
    </row>
    <row r="16" spans="1:3" ht="12" customHeight="1" x14ac:dyDescent="0.2">
      <c r="A16" s="10">
        <f t="shared" si="0"/>
        <v>1976</v>
      </c>
      <c r="B16" s="54">
        <v>19.600000000000001</v>
      </c>
      <c r="C16" s="9"/>
    </row>
    <row r="17" spans="1:3" ht="12" customHeight="1" x14ac:dyDescent="0.2">
      <c r="A17" s="10">
        <f t="shared" si="0"/>
        <v>1977</v>
      </c>
      <c r="B17" s="54">
        <v>26.4</v>
      </c>
      <c r="C17" s="9"/>
    </row>
    <row r="18" spans="1:3" ht="12" customHeight="1" x14ac:dyDescent="0.2">
      <c r="A18" s="10">
        <f t="shared" si="0"/>
        <v>1978</v>
      </c>
      <c r="B18" s="54">
        <v>16.5</v>
      </c>
      <c r="C18" s="9"/>
    </row>
    <row r="19" spans="1:3" ht="12" customHeight="1" x14ac:dyDescent="0.2">
      <c r="A19" s="10">
        <f t="shared" si="0"/>
        <v>1979</v>
      </c>
      <c r="B19" s="54">
        <v>15.6</v>
      </c>
      <c r="C19" s="9"/>
    </row>
    <row r="20" spans="1:3" ht="12" customHeight="1" x14ac:dyDescent="0.2">
      <c r="A20" s="10">
        <f t="shared" si="0"/>
        <v>1980</v>
      </c>
      <c r="B20" s="54">
        <v>15.2</v>
      </c>
      <c r="C20" s="9"/>
    </row>
    <row r="21" spans="1:3" ht="12" customHeight="1" x14ac:dyDescent="0.2">
      <c r="A21" s="10">
        <f t="shared" si="0"/>
        <v>1981</v>
      </c>
      <c r="B21" s="54">
        <v>14.4</v>
      </c>
      <c r="C21" s="9"/>
    </row>
    <row r="22" spans="1:3" ht="12" customHeight="1" x14ac:dyDescent="0.2">
      <c r="A22" s="10">
        <f t="shared" si="0"/>
        <v>1982</v>
      </c>
      <c r="B22" s="54">
        <v>14</v>
      </c>
      <c r="C22" s="9"/>
    </row>
    <row r="23" spans="1:3" ht="12" customHeight="1" x14ac:dyDescent="0.2">
      <c r="A23" s="10">
        <f t="shared" si="0"/>
        <v>1983</v>
      </c>
      <c r="B23" s="54">
        <v>12.2</v>
      </c>
      <c r="C23" s="9"/>
    </row>
    <row r="24" spans="1:3" ht="12" customHeight="1" x14ac:dyDescent="0.2">
      <c r="A24" s="10">
        <f t="shared" si="0"/>
        <v>1984</v>
      </c>
      <c r="B24" s="54">
        <v>9</v>
      </c>
      <c r="C24" s="9"/>
    </row>
    <row r="25" spans="1:3" ht="12" customHeight="1" x14ac:dyDescent="0.2">
      <c r="A25" s="10">
        <f t="shared" si="0"/>
        <v>1985</v>
      </c>
      <c r="B25" s="54">
        <v>8.1999999999999993</v>
      </c>
      <c r="C25" s="9"/>
    </row>
    <row r="26" spans="1:3" ht="12" customHeight="1" x14ac:dyDescent="0.2">
      <c r="A26" s="10">
        <f t="shared" si="0"/>
        <v>1986</v>
      </c>
      <c r="B26" s="54">
        <v>8.3000000000000007</v>
      </c>
      <c r="C26" s="9"/>
    </row>
    <row r="27" spans="1:3" ht="12" customHeight="1" x14ac:dyDescent="0.2">
      <c r="A27" s="10">
        <f>A26+1</f>
        <v>1987</v>
      </c>
      <c r="B27" s="54">
        <v>4.5999999999999996</v>
      </c>
      <c r="C27" s="9"/>
    </row>
    <row r="28" spans="1:3" ht="12" customHeight="1" x14ac:dyDescent="0.2">
      <c r="A28" s="10">
        <f t="shared" si="0"/>
        <v>1988</v>
      </c>
      <c r="B28" s="54">
        <v>5.8</v>
      </c>
      <c r="C28" s="9"/>
    </row>
    <row r="29" spans="1:3" ht="12" customHeight="1" x14ac:dyDescent="0.2">
      <c r="A29" s="10">
        <f>A28+1</f>
        <v>1989</v>
      </c>
      <c r="B29" s="54">
        <v>6.9</v>
      </c>
      <c r="C29" s="9"/>
    </row>
    <row r="30" spans="1:3" ht="12" customHeight="1" x14ac:dyDescent="0.2">
      <c r="A30" s="10">
        <f>A29+1</f>
        <v>1990</v>
      </c>
      <c r="B30" s="54">
        <v>6.7</v>
      </c>
      <c r="C30" s="9"/>
    </row>
    <row r="31" spans="1:3" ht="12" customHeight="1" x14ac:dyDescent="0.2">
      <c r="A31" s="10">
        <f>A30+1</f>
        <v>1991</v>
      </c>
      <c r="B31" s="54">
        <v>5.5</v>
      </c>
      <c r="C31" s="9"/>
    </row>
    <row r="32" spans="1:3" ht="12" customHeight="1" x14ac:dyDescent="0.2">
      <c r="A32" s="10">
        <f>A31+1</f>
        <v>1992</v>
      </c>
      <c r="B32" s="54">
        <v>5.4</v>
      </c>
      <c r="C32" s="9"/>
    </row>
    <row r="33" spans="1:3" ht="12" customHeight="1" x14ac:dyDescent="0.2">
      <c r="A33" s="10">
        <f t="shared" si="0"/>
        <v>1993</v>
      </c>
      <c r="B33" s="54">
        <v>4.9000000000000004</v>
      </c>
      <c r="C33" s="9"/>
    </row>
    <row r="34" spans="1:3" ht="12" customHeight="1" x14ac:dyDescent="0.2">
      <c r="A34" s="10">
        <f t="shared" si="0"/>
        <v>1994</v>
      </c>
      <c r="B34" s="54">
        <v>4.3</v>
      </c>
      <c r="C34" s="9"/>
    </row>
    <row r="35" spans="1:3" ht="12" customHeight="1" x14ac:dyDescent="0.2">
      <c r="A35" s="10">
        <f t="shared" si="0"/>
        <v>1995</v>
      </c>
      <c r="B35" s="54">
        <v>4.3</v>
      </c>
      <c r="C35" s="9"/>
    </row>
    <row r="36" spans="1:3" ht="12" customHeight="1" x14ac:dyDescent="0.2">
      <c r="A36" s="10">
        <f t="shared" si="0"/>
        <v>1996</v>
      </c>
      <c r="B36" s="54">
        <v>3.2</v>
      </c>
      <c r="C36" s="9"/>
    </row>
    <row r="37" spans="1:3" ht="12" customHeight="1" x14ac:dyDescent="0.2">
      <c r="A37" s="10">
        <f t="shared" si="0"/>
        <v>1997</v>
      </c>
      <c r="B37" s="54">
        <v>2</v>
      </c>
      <c r="C37" s="9"/>
    </row>
    <row r="38" spans="1:3" ht="12" customHeight="1" x14ac:dyDescent="0.2">
      <c r="A38" s="10">
        <f t="shared" si="0"/>
        <v>1998</v>
      </c>
      <c r="B38" s="54">
        <v>1.4</v>
      </c>
      <c r="C38" s="9"/>
    </row>
    <row r="39" spans="1:3" ht="12" customHeight="1" x14ac:dyDescent="0.2">
      <c r="A39" s="10">
        <f t="shared" si="0"/>
        <v>1999</v>
      </c>
      <c r="B39" s="54">
        <v>2.9</v>
      </c>
      <c r="C39" s="9"/>
    </row>
    <row r="40" spans="1:3" ht="12" customHeight="1" x14ac:dyDescent="0.2">
      <c r="A40" s="10">
        <f t="shared" si="0"/>
        <v>2000</v>
      </c>
      <c r="B40" s="54">
        <v>4</v>
      </c>
      <c r="C40" s="9"/>
    </row>
    <row r="41" spans="1:3" ht="12" customHeight="1" x14ac:dyDescent="0.2">
      <c r="A41" s="10">
        <f t="shared" si="0"/>
        <v>2001</v>
      </c>
      <c r="B41" s="54">
        <v>2.7</v>
      </c>
      <c r="C41" s="9"/>
    </row>
    <row r="42" spans="1:3" ht="12" customHeight="1" x14ac:dyDescent="0.2">
      <c r="A42" s="10">
        <f t="shared" si="0"/>
        <v>2002</v>
      </c>
      <c r="B42" s="54">
        <v>4</v>
      </c>
      <c r="C42" s="9"/>
    </row>
    <row r="43" spans="1:3" ht="12" customHeight="1" x14ac:dyDescent="0.2">
      <c r="A43" s="10">
        <f t="shared" si="0"/>
        <v>2003</v>
      </c>
      <c r="B43" s="54">
        <v>2.6</v>
      </c>
      <c r="C43" s="9"/>
    </row>
    <row r="44" spans="1:3" ht="12" customHeight="1" x14ac:dyDescent="0.2">
      <c r="A44" s="10">
        <f t="shared" si="0"/>
        <v>2004</v>
      </c>
      <c r="B44" s="54">
        <v>3.2</v>
      </c>
      <c r="C44" s="9"/>
    </row>
    <row r="45" spans="1:3" ht="12" customHeight="1" x14ac:dyDescent="0.2">
      <c r="A45" s="10">
        <f t="shared" si="0"/>
        <v>2005</v>
      </c>
      <c r="B45" s="54">
        <v>3.7</v>
      </c>
      <c r="C45" s="9"/>
    </row>
    <row r="46" spans="1:3" ht="12" customHeight="1" x14ac:dyDescent="0.2">
      <c r="A46" s="10">
        <v>2006</v>
      </c>
      <c r="B46" s="54">
        <v>2.7</v>
      </c>
      <c r="C46" s="9"/>
    </row>
    <row r="47" spans="1:3" ht="12" customHeight="1" x14ac:dyDescent="0.2">
      <c r="A47" s="10">
        <v>2007</v>
      </c>
      <c r="B47" s="54">
        <v>4.2</v>
      </c>
      <c r="C47" s="9"/>
    </row>
    <row r="48" spans="1:3" ht="12" customHeight="1" x14ac:dyDescent="0.2">
      <c r="A48" s="10">
        <v>2008</v>
      </c>
      <c r="B48" s="54">
        <v>1.4</v>
      </c>
      <c r="C48" s="9"/>
    </row>
    <row r="49" spans="1:3" ht="12" customHeight="1" x14ac:dyDescent="0.2">
      <c r="A49" s="11">
        <v>2009</v>
      </c>
      <c r="B49" s="55">
        <v>0.8</v>
      </c>
      <c r="C49" s="9"/>
    </row>
    <row r="50" spans="1:3" ht="12" customHeight="1" x14ac:dyDescent="0.2">
      <c r="A50" s="11">
        <v>2010</v>
      </c>
      <c r="B50" s="55">
        <v>3</v>
      </c>
      <c r="C50" s="9"/>
    </row>
    <row r="51" spans="1:3" ht="12" customHeight="1" x14ac:dyDescent="0.2">
      <c r="A51" s="11">
        <v>2011</v>
      </c>
      <c r="B51" s="55">
        <v>2.4</v>
      </c>
      <c r="C51" s="9"/>
    </row>
    <row r="52" spans="1:3" ht="12" customHeight="1" x14ac:dyDescent="0.2">
      <c r="A52" s="11">
        <v>2012</v>
      </c>
      <c r="B52" s="55">
        <v>2.9</v>
      </c>
    </row>
    <row r="53" spans="1:3" ht="12" customHeight="1" x14ac:dyDescent="0.2">
      <c r="A53" s="11">
        <v>2013</v>
      </c>
      <c r="B53" s="55">
        <v>0.3</v>
      </c>
    </row>
    <row r="54" spans="1:3" ht="12" customHeight="1" x14ac:dyDescent="0.2">
      <c r="A54" s="11">
        <v>2014</v>
      </c>
      <c r="B54" s="55">
        <v>-1</v>
      </c>
    </row>
    <row r="55" spans="1:3" ht="12" customHeight="1" x14ac:dyDescent="0.2">
      <c r="A55" s="34">
        <v>2015</v>
      </c>
      <c r="B55" s="7">
        <v>0</v>
      </c>
    </row>
    <row r="56" spans="1:3" ht="12" customHeight="1" x14ac:dyDescent="0.2">
      <c r="A56" s="10">
        <v>2016</v>
      </c>
      <c r="B56" s="54">
        <v>1.6</v>
      </c>
    </row>
    <row r="57" spans="1:3" ht="12" customHeight="1" x14ac:dyDescent="0.2">
      <c r="A57" s="10">
        <v>2017</v>
      </c>
      <c r="B57" s="54">
        <v>1.1000000000000001</v>
      </c>
    </row>
    <row r="58" spans="1:3" ht="12" customHeight="1" x14ac:dyDescent="0.2">
      <c r="A58" s="11">
        <v>2018</v>
      </c>
      <c r="B58" s="55">
        <v>1.2</v>
      </c>
    </row>
    <row r="59" spans="1:3" ht="12" customHeight="1" x14ac:dyDescent="0.2">
      <c r="A59" s="10">
        <v>2019</v>
      </c>
      <c r="B59" s="54">
        <v>0.8</v>
      </c>
    </row>
    <row r="60" spans="1:3" ht="12" customHeight="1" x14ac:dyDescent="0.2">
      <c r="A60" s="10">
        <v>2020</v>
      </c>
      <c r="B60" s="54">
        <v>-0.5</v>
      </c>
    </row>
    <row r="61" spans="1:3" ht="12" customHeight="1" x14ac:dyDescent="0.2">
      <c r="A61" s="11">
        <v>2021</v>
      </c>
      <c r="B61" s="55">
        <v>6.5</v>
      </c>
    </row>
    <row r="62" spans="1:3" ht="12" customHeight="1" x14ac:dyDescent="0.2">
      <c r="A62" s="11">
        <v>2022</v>
      </c>
      <c r="B62" s="55">
        <v>5.7</v>
      </c>
    </row>
    <row r="63" spans="1:3" ht="12" customHeight="1" x14ac:dyDescent="0.2">
      <c r="A63" s="11">
        <v>2023</v>
      </c>
      <c r="B63" s="55">
        <v>3.1</v>
      </c>
    </row>
    <row r="64" spans="1:3" ht="12" customHeight="1" thickBot="1" x14ac:dyDescent="0.25">
      <c r="A64" s="12">
        <v>2024</v>
      </c>
      <c r="B64" s="56">
        <v>2.8</v>
      </c>
    </row>
    <row r="65" ht="12" customHeight="1" thickTop="1" x14ac:dyDescent="0.2"/>
  </sheetData>
  <phoneticPr fontId="0" type="noConversion"/>
  <printOptions horizontalCentered="1" verticalCentered="1"/>
  <pageMargins left="0.23622047244094491" right="0.23622047244094491" top="0.70866141732283472" bottom="0.70866141732283472" header="0" footer="0"/>
  <pageSetup paperSize="9" scale="1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H1" zoomScale="145" zoomScaleNormal="145" workbookViewId="0">
      <selection activeCell="AQ13" sqref="AQ13"/>
    </sheetView>
  </sheetViews>
  <sheetFormatPr baseColWidth="10" defaultRowHeight="12.75" x14ac:dyDescent="0.2"/>
  <cols>
    <col min="1" max="1" width="3.140625" bestFit="1" customWidth="1"/>
    <col min="2" max="2" width="8.85546875" bestFit="1" customWidth="1"/>
    <col min="3" max="3" width="7.85546875" bestFit="1" customWidth="1"/>
    <col min="4" max="4" width="8.85546875" bestFit="1" customWidth="1"/>
    <col min="5" max="5" width="7.85546875" bestFit="1" customWidth="1"/>
    <col min="6" max="6" width="10.5703125" bestFit="1" customWidth="1"/>
    <col min="7" max="7" width="8.28515625" bestFit="1" customWidth="1"/>
    <col min="8" max="8" width="7.28515625" bestFit="1" customWidth="1"/>
    <col min="9" max="9" width="8.85546875" bestFit="1" customWidth="1"/>
    <col min="10" max="10" width="7.85546875" bestFit="1" customWidth="1"/>
    <col min="11" max="11" width="10.5703125" bestFit="1" customWidth="1"/>
    <col min="12" max="12" width="8.28515625" bestFit="1" customWidth="1"/>
    <col min="13" max="13" width="7.28515625" bestFit="1" customWidth="1"/>
    <col min="14" max="14" width="8.85546875" bestFit="1" customWidth="1"/>
    <col min="15" max="15" width="7.85546875" bestFit="1" customWidth="1"/>
    <col min="16" max="16" width="10.5703125" bestFit="1" customWidth="1"/>
    <col min="17" max="17" width="8.28515625" bestFit="1" customWidth="1"/>
    <col min="18" max="18" width="7.28515625" bestFit="1" customWidth="1"/>
    <col min="19" max="19" width="8.85546875" bestFit="1" customWidth="1"/>
    <col min="20" max="20" width="7.85546875" bestFit="1" customWidth="1"/>
    <col min="21" max="21" width="10.5703125" bestFit="1" customWidth="1"/>
    <col min="22" max="22" width="8.28515625" bestFit="1" customWidth="1"/>
    <col min="23" max="23" width="7.28515625" bestFit="1" customWidth="1"/>
  </cols>
  <sheetData>
    <row r="1" spans="1:48" ht="14.25" thickTop="1" thickBot="1" x14ac:dyDescent="0.25">
      <c r="B1" s="66">
        <v>2015</v>
      </c>
      <c r="C1" s="67"/>
      <c r="D1" s="66">
        <v>2016</v>
      </c>
      <c r="E1" s="68"/>
      <c r="F1" s="68"/>
      <c r="G1" s="68"/>
      <c r="H1" s="67"/>
      <c r="I1" s="66">
        <v>2017</v>
      </c>
      <c r="J1" s="68"/>
      <c r="K1" s="68"/>
      <c r="L1" s="68"/>
      <c r="M1" s="67"/>
      <c r="N1" s="66">
        <v>2018</v>
      </c>
      <c r="O1" s="68"/>
      <c r="P1" s="68"/>
      <c r="Q1" s="68"/>
      <c r="R1" s="67"/>
      <c r="S1" s="69">
        <v>2019</v>
      </c>
      <c r="T1" s="69"/>
      <c r="U1" s="69"/>
      <c r="V1" s="69"/>
      <c r="W1" s="69"/>
      <c r="X1" s="65">
        <v>2020</v>
      </c>
      <c r="Y1" s="65"/>
      <c r="Z1" s="65"/>
      <c r="AA1" s="65"/>
      <c r="AB1" s="65"/>
      <c r="AC1" s="65">
        <v>2021</v>
      </c>
      <c r="AD1" s="65"/>
      <c r="AE1" s="65"/>
      <c r="AF1" s="65"/>
      <c r="AG1" s="65"/>
      <c r="AH1" s="65">
        <v>2022</v>
      </c>
      <c r="AI1" s="65"/>
      <c r="AJ1" s="65"/>
      <c r="AK1" s="65"/>
      <c r="AL1" s="65"/>
      <c r="AM1" s="65">
        <v>2023</v>
      </c>
      <c r="AN1" s="65"/>
      <c r="AO1" s="65"/>
      <c r="AP1" s="65"/>
      <c r="AQ1" s="65"/>
      <c r="AR1" s="65">
        <v>2024</v>
      </c>
      <c r="AS1" s="65"/>
      <c r="AT1" s="65"/>
      <c r="AU1" s="65"/>
      <c r="AV1" s="65"/>
    </row>
    <row r="2" spans="1:48" ht="14.25" thickTop="1" thickBot="1" x14ac:dyDescent="0.25">
      <c r="B2" s="23" t="s">
        <v>2</v>
      </c>
      <c r="C2" s="24" t="s">
        <v>15</v>
      </c>
      <c r="D2" s="23" t="s">
        <v>2</v>
      </c>
      <c r="E2" s="24" t="s">
        <v>15</v>
      </c>
      <c r="F2" s="24" t="s">
        <v>16</v>
      </c>
      <c r="G2" s="24" t="s">
        <v>17</v>
      </c>
      <c r="H2" s="25" t="s">
        <v>18</v>
      </c>
      <c r="I2" s="23" t="s">
        <v>2</v>
      </c>
      <c r="J2" s="24" t="s">
        <v>15</v>
      </c>
      <c r="K2" s="24" t="s">
        <v>16</v>
      </c>
      <c r="L2" s="24" t="s">
        <v>17</v>
      </c>
      <c r="M2" s="25" t="s">
        <v>18</v>
      </c>
      <c r="N2" s="44" t="s">
        <v>2</v>
      </c>
      <c r="O2" s="45" t="s">
        <v>15</v>
      </c>
      <c r="P2" s="45" t="s">
        <v>16</v>
      </c>
      <c r="Q2" s="45" t="s">
        <v>17</v>
      </c>
      <c r="R2" s="46" t="s">
        <v>18</v>
      </c>
      <c r="S2" s="44" t="s">
        <v>2</v>
      </c>
      <c r="T2" s="45" t="s">
        <v>15</v>
      </c>
      <c r="U2" s="45" t="s">
        <v>16</v>
      </c>
      <c r="V2" s="45" t="s">
        <v>17</v>
      </c>
      <c r="W2" s="38" t="s">
        <v>18</v>
      </c>
      <c r="X2" s="44" t="s">
        <v>2</v>
      </c>
      <c r="Y2" s="45" t="s">
        <v>15</v>
      </c>
      <c r="Z2" s="45" t="s">
        <v>16</v>
      </c>
      <c r="AA2" s="45" t="s">
        <v>17</v>
      </c>
      <c r="AB2" s="46" t="s">
        <v>18</v>
      </c>
      <c r="AC2" s="44" t="s">
        <v>2</v>
      </c>
      <c r="AD2" s="45" t="s">
        <v>15</v>
      </c>
      <c r="AE2" s="45" t="s">
        <v>16</v>
      </c>
      <c r="AF2" s="45" t="s">
        <v>17</v>
      </c>
      <c r="AG2" s="46" t="s">
        <v>18</v>
      </c>
      <c r="AH2" s="44" t="s">
        <v>2</v>
      </c>
      <c r="AI2" s="45" t="s">
        <v>15</v>
      </c>
      <c r="AJ2" s="45" t="s">
        <v>16</v>
      </c>
      <c r="AK2" s="45" t="s">
        <v>17</v>
      </c>
      <c r="AL2" s="46" t="s">
        <v>18</v>
      </c>
      <c r="AM2" s="44" t="s">
        <v>2</v>
      </c>
      <c r="AN2" s="45" t="s">
        <v>15</v>
      </c>
      <c r="AO2" s="45" t="s">
        <v>16</v>
      </c>
      <c r="AP2" s="45" t="s">
        <v>17</v>
      </c>
      <c r="AQ2" s="46" t="s">
        <v>18</v>
      </c>
      <c r="AR2" s="44" t="s">
        <v>2</v>
      </c>
      <c r="AS2" s="45" t="s">
        <v>15</v>
      </c>
      <c r="AT2" s="45" t="s">
        <v>16</v>
      </c>
      <c r="AU2" s="45" t="s">
        <v>17</v>
      </c>
      <c r="AV2" s="46" t="s">
        <v>18</v>
      </c>
    </row>
    <row r="3" spans="1:48" ht="13.5" thickTop="1" x14ac:dyDescent="0.2">
      <c r="A3" s="26" t="s">
        <v>3</v>
      </c>
      <c r="B3" s="15" t="s">
        <v>19</v>
      </c>
      <c r="C3" s="16">
        <v>101.81</v>
      </c>
      <c r="D3" s="15" t="s">
        <v>32</v>
      </c>
      <c r="E3" s="16">
        <v>101.51600000000001</v>
      </c>
      <c r="F3" s="28">
        <f>E3/C14*100-100</f>
        <v>-1.9074306696299033</v>
      </c>
      <c r="G3" s="28">
        <f t="shared" ref="G3:G14" si="0">E3/C3*100-100</f>
        <v>-0.28877320498968118</v>
      </c>
      <c r="H3" s="29">
        <f t="shared" ref="H3:H14" si="1">E3/$C$14*100-100</f>
        <v>-1.9074306696299033</v>
      </c>
      <c r="I3" s="15" t="s">
        <v>44</v>
      </c>
      <c r="J3" s="16">
        <v>101.488</v>
      </c>
      <c r="K3" s="28">
        <f>J3/E14*100-100</f>
        <v>-3.4495880662899339</v>
      </c>
      <c r="L3" s="28">
        <f t="shared" ref="L3:L8" si="2">J3/E16*100-100</f>
        <v>2.9749583992856827</v>
      </c>
      <c r="M3" s="29">
        <f t="shared" ref="M3:M8" si="3">J3/$E$27*100-100</f>
        <v>-0.54973591117992271</v>
      </c>
      <c r="N3" s="20" t="s">
        <v>55</v>
      </c>
      <c r="O3" s="21">
        <v>102.071</v>
      </c>
      <c r="P3" s="31">
        <f>O3/J14*100-100</f>
        <v>-1.0786556055202396</v>
      </c>
      <c r="Q3" s="42">
        <f>O3/J3*100-100</f>
        <v>0.57445215197856214</v>
      </c>
      <c r="R3" s="43">
        <f>O3/$J$14*100-100</f>
        <v>-1.0786556055202396</v>
      </c>
      <c r="S3" s="15" t="s">
        <v>67</v>
      </c>
      <c r="T3" s="16">
        <v>103.071</v>
      </c>
      <c r="U3" s="28">
        <f>T3/104.405*100-100</f>
        <v>-1.2777165844547653</v>
      </c>
      <c r="V3" s="40">
        <f t="shared" ref="V3:V14" si="4">T3/O3*100-100</f>
        <v>0.97971020172234091</v>
      </c>
      <c r="W3" s="41">
        <f t="shared" ref="W3:W14" si="5">T3/$O$14*100-100</f>
        <v>-1.2777165844547653</v>
      </c>
      <c r="X3" s="15" t="s">
        <v>79</v>
      </c>
      <c r="Y3" s="48">
        <v>104.202</v>
      </c>
      <c r="Z3" s="49">
        <f>Y3/T14*100-100</f>
        <v>-0.97502565856996171</v>
      </c>
      <c r="AA3" s="40">
        <f t="shared" ref="AA3" si="6">Y3/T3*100-100</f>
        <v>1.0973018598829896</v>
      </c>
      <c r="AB3" s="41">
        <f t="shared" ref="AB3:AB8" si="7">Y3/$T$14*100-100</f>
        <v>-0.97502565856996171</v>
      </c>
      <c r="AC3" s="15" t="s">
        <v>91</v>
      </c>
      <c r="AD3" s="48">
        <v>104.678</v>
      </c>
      <c r="AE3" s="49">
        <f>AD3/Y14*100-100</f>
        <v>9.5540184201325928E-3</v>
      </c>
      <c r="AF3" s="40">
        <f t="shared" ref="AF3" si="8">AD3/Y3*100-100</f>
        <v>0.45680505172644814</v>
      </c>
      <c r="AG3" s="43">
        <f t="shared" ref="AG3:AG8" si="9">AD3/$Y$14*100-100</f>
        <v>9.5540184201325928E-3</v>
      </c>
      <c r="AH3" s="15" t="s">
        <v>103</v>
      </c>
      <c r="AI3" s="48">
        <v>103.56699999999999</v>
      </c>
      <c r="AJ3" s="49">
        <f>AI3/AD29*100-100</f>
        <v>-0.38282114173040327</v>
      </c>
      <c r="AK3" s="40">
        <f t="shared" ref="AK3:AK8" si="10">AI3/AD18*100-100</f>
        <v>6.132215652316475</v>
      </c>
      <c r="AL3" s="29">
        <f t="shared" ref="AL3:AL8" si="11">AI3/$AD$29*100-100</f>
        <v>-0.38282114173040327</v>
      </c>
      <c r="AM3" s="15" t="s">
        <v>115</v>
      </c>
      <c r="AN3" s="48">
        <v>109.66800000000001</v>
      </c>
      <c r="AO3" s="49">
        <f>AN3/AI14*100-100</f>
        <v>-0.21019299538667724</v>
      </c>
      <c r="AP3" s="40">
        <f t="shared" ref="AP3:AP8" si="12">AN3/AI3*100-100</f>
        <v>5.8908725752411613</v>
      </c>
      <c r="AQ3" s="61">
        <f t="shared" ref="AQ3:AQ8" si="13">AN3/$AI$14*100-100</f>
        <v>-0.21019299538667724</v>
      </c>
      <c r="AR3" s="63" t="s">
        <v>127</v>
      </c>
      <c r="AS3" s="48">
        <v>113.404</v>
      </c>
      <c r="AT3" s="49">
        <f>AS3/AN14*100-100</f>
        <v>8.4724820842296822E-2</v>
      </c>
      <c r="AU3" s="28">
        <f t="shared" ref="AU3" si="14">AS3/AN3*100-100</f>
        <v>3.406645511908664</v>
      </c>
      <c r="AV3" s="61">
        <f>AS3/$AN$14*100-100</f>
        <v>8.4724820842296822E-2</v>
      </c>
    </row>
    <row r="4" spans="1:48" x14ac:dyDescent="0.2">
      <c r="A4" s="27" t="s">
        <v>4</v>
      </c>
      <c r="B4" s="20" t="s">
        <v>20</v>
      </c>
      <c r="C4" s="21">
        <v>102.01900000000001</v>
      </c>
      <c r="D4" s="20" t="s">
        <v>31</v>
      </c>
      <c r="E4" s="21">
        <v>101.158</v>
      </c>
      <c r="F4" s="31">
        <f t="shared" ref="F4:F10" si="15">E4/E3*100-100</f>
        <v>-0.35265376886403033</v>
      </c>
      <c r="G4" s="31">
        <f t="shared" si="0"/>
        <v>-0.84396043874180293</v>
      </c>
      <c r="H4" s="32">
        <f t="shared" si="1"/>
        <v>-2.2533578123490088</v>
      </c>
      <c r="I4" s="20" t="s">
        <v>43</v>
      </c>
      <c r="J4" s="21">
        <v>101.122</v>
      </c>
      <c r="K4" s="31">
        <f t="shared" ref="K4:K9" si="16">J4/J3*100-100</f>
        <v>-0.36063376950970394</v>
      </c>
      <c r="L4" s="31">
        <f t="shared" si="2"/>
        <v>2.9671717171717091</v>
      </c>
      <c r="M4" s="33">
        <f t="shared" si="3"/>
        <v>-0.90838714735077986</v>
      </c>
      <c r="N4" s="20" t="s">
        <v>56</v>
      </c>
      <c r="O4" s="21">
        <v>102.208</v>
      </c>
      <c r="P4" s="31">
        <f t="shared" ref="P4:P7" si="17">O4/O3*100-100</f>
        <v>0.13422029763596299</v>
      </c>
      <c r="Q4" s="39">
        <f t="shared" ref="Q4:Q7" si="18">O4/J4*100-100</f>
        <v>1.0739502778821475</v>
      </c>
      <c r="R4" s="33">
        <f t="shared" ref="R4:R7" si="19">O4/$J$14*100-100</f>
        <v>-0.94588308264846432</v>
      </c>
      <c r="S4" s="20" t="s">
        <v>68</v>
      </c>
      <c r="T4" s="21">
        <v>103.322</v>
      </c>
      <c r="U4" s="31">
        <f t="shared" ref="U4" si="20">T4/T3*100-100</f>
        <v>0.24352145608368403</v>
      </c>
      <c r="V4" s="39">
        <f t="shared" si="4"/>
        <v>1.089934251721985</v>
      </c>
      <c r="W4" s="33">
        <f t="shared" si="5"/>
        <v>-1.0373066424021857</v>
      </c>
      <c r="X4" s="20" t="s">
        <v>80</v>
      </c>
      <c r="Y4" s="21">
        <v>104.081</v>
      </c>
      <c r="Z4" s="31">
        <f t="shared" ref="Z4:Z10" si="21">Y4/Y3*100-100</f>
        <v>-0.1161206118884337</v>
      </c>
      <c r="AA4" s="40">
        <f t="shared" ref="AA4" si="22">Y4/T4*100-100</f>
        <v>0.73459669770232949</v>
      </c>
      <c r="AB4" s="41">
        <f t="shared" si="7"/>
        <v>-1.0900140646975984</v>
      </c>
      <c r="AC4" s="20" t="s">
        <v>92</v>
      </c>
      <c r="AD4" s="52">
        <v>104.06100000000001</v>
      </c>
      <c r="AE4" s="31">
        <f t="shared" ref="AE4" si="23">AD4/AD3*100-100</f>
        <v>-0.58942662259499912</v>
      </c>
      <c r="AF4" s="40">
        <f t="shared" ref="AF4" si="24">AD4/Y4*100-100</f>
        <v>-1.9215803076448879E-2</v>
      </c>
      <c r="AG4" s="41">
        <f t="shared" si="9"/>
        <v>-0.57992891810295077</v>
      </c>
      <c r="AH4" s="20" t="s">
        <v>104</v>
      </c>
      <c r="AI4" s="52">
        <v>104.40300000000001</v>
      </c>
      <c r="AJ4" s="59">
        <f t="shared" ref="AJ4:AJ10" si="25">AI4/AI3*100-100</f>
        <v>0.80720692884801792</v>
      </c>
      <c r="AK4" s="40">
        <f t="shared" si="10"/>
        <v>7.623082632360223</v>
      </c>
      <c r="AL4" s="33">
        <f t="shared" si="11"/>
        <v>0.42129562833646617</v>
      </c>
      <c r="AM4" s="20" t="s">
        <v>116</v>
      </c>
      <c r="AN4" s="52">
        <v>110.703</v>
      </c>
      <c r="AO4" s="59">
        <f t="shared" ref="AO4" si="26">AN4/AN3*100-100</f>
        <v>0.94375752270488533</v>
      </c>
      <c r="AP4" s="40">
        <f t="shared" si="12"/>
        <v>6.034309358926464</v>
      </c>
      <c r="AQ4" s="32">
        <f t="shared" si="13"/>
        <v>0.73158081511206774</v>
      </c>
      <c r="AR4" s="20" t="s">
        <v>128</v>
      </c>
      <c r="AS4" s="52">
        <v>113.807</v>
      </c>
      <c r="AT4" s="59">
        <f>AS4/AS3*100-100</f>
        <v>0.35536665373356868</v>
      </c>
      <c r="AU4" s="42">
        <f t="shared" ref="AU4" si="27">AS4/AN4*100-100</f>
        <v>2.803898719998557</v>
      </c>
      <c r="AV4" s="64">
        <f>AS4/$AN$14*100-100</f>
        <v>0.4403925583365691</v>
      </c>
    </row>
    <row r="5" spans="1:48" x14ac:dyDescent="0.2">
      <c r="A5" s="27" t="s">
        <v>5</v>
      </c>
      <c r="B5" s="20" t="s">
        <v>21</v>
      </c>
      <c r="C5" s="21">
        <v>102.67</v>
      </c>
      <c r="D5" s="20" t="s">
        <v>33</v>
      </c>
      <c r="E5" s="21">
        <v>101.807</v>
      </c>
      <c r="F5" s="31">
        <f t="shared" si="15"/>
        <v>0.64157061230945089</v>
      </c>
      <c r="G5" s="31">
        <f t="shared" si="0"/>
        <v>-0.84055712476866518</v>
      </c>
      <c r="H5" s="32">
        <f t="shared" si="1"/>
        <v>-1.6262440815537644</v>
      </c>
      <c r="I5" s="20" t="s">
        <v>42</v>
      </c>
      <c r="J5" s="21">
        <v>101.101</v>
      </c>
      <c r="K5" s="31">
        <f t="shared" si="16"/>
        <v>-2.0766994323679455E-2</v>
      </c>
      <c r="L5" s="22">
        <f t="shared" si="2"/>
        <v>2.2896052125700663</v>
      </c>
      <c r="M5" s="32">
        <f t="shared" si="3"/>
        <v>-0.92896549696715169</v>
      </c>
      <c r="N5" s="20" t="s">
        <v>57</v>
      </c>
      <c r="O5" s="21">
        <v>102.32899999999999</v>
      </c>
      <c r="P5" s="31">
        <f t="shared" si="17"/>
        <v>0.11838603631808553</v>
      </c>
      <c r="Q5" s="39">
        <f t="shared" si="18"/>
        <v>1.2146269572012045</v>
      </c>
      <c r="R5" s="33">
        <f t="shared" si="19"/>
        <v>-0.82861683982012835</v>
      </c>
      <c r="S5" s="20" t="s">
        <v>69</v>
      </c>
      <c r="T5" s="21">
        <v>103.69799999999999</v>
      </c>
      <c r="U5" s="31">
        <f t="shared" ref="U5" si="28">T5/T4*100-100</f>
        <v>0.36391088054818965</v>
      </c>
      <c r="V5" s="39">
        <f t="shared" si="4"/>
        <v>1.337841667562472</v>
      </c>
      <c r="W5" s="33">
        <f t="shared" si="5"/>
        <v>-0.67717063359035023</v>
      </c>
      <c r="X5" s="20" t="s">
        <v>81</v>
      </c>
      <c r="Y5" s="21">
        <v>103.679</v>
      </c>
      <c r="Z5" s="31">
        <f t="shared" si="21"/>
        <v>-0.38623764183665799</v>
      </c>
      <c r="AA5" s="40">
        <f t="shared" ref="AA5" si="29">Y5/T5*100-100</f>
        <v>-1.8322436305425072E-2</v>
      </c>
      <c r="AB5" s="41">
        <f t="shared" si="7"/>
        <v>-1.4720416619150711</v>
      </c>
      <c r="AC5" s="20" t="s">
        <v>93</v>
      </c>
      <c r="AD5" s="52">
        <v>105.07</v>
      </c>
      <c r="AE5" s="31">
        <f t="shared" ref="AE5" si="30">AD5/AD4*100-100</f>
        <v>0.96962358616579536</v>
      </c>
      <c r="AF5" s="40">
        <f t="shared" ref="AF5" si="31">AD5/Y5*100-100</f>
        <v>1.3416410266302563</v>
      </c>
      <c r="AG5" s="41">
        <f t="shared" si="9"/>
        <v>0.38407154048991288</v>
      </c>
      <c r="AH5" s="20" t="s">
        <v>105</v>
      </c>
      <c r="AI5" s="52">
        <v>107.566</v>
      </c>
      <c r="AJ5" s="59">
        <f t="shared" si="25"/>
        <v>3.029606428934045</v>
      </c>
      <c r="AK5" s="40">
        <f t="shared" si="10"/>
        <v>9.8183748685540593</v>
      </c>
      <c r="AL5" s="33">
        <f t="shared" si="11"/>
        <v>3.4636656567113846</v>
      </c>
      <c r="AM5" s="20" t="s">
        <v>117</v>
      </c>
      <c r="AN5" s="52">
        <v>111.111</v>
      </c>
      <c r="AO5" s="59">
        <f t="shared" ref="AO5" si="32">AN5/AN4*100-100</f>
        <v>0.3685536977317696</v>
      </c>
      <c r="AP5" s="40">
        <f t="shared" si="12"/>
        <v>3.2956510421508654</v>
      </c>
      <c r="AQ5" s="32">
        <f t="shared" si="13"/>
        <v>1.1028307809898337</v>
      </c>
      <c r="AR5" s="20" t="s">
        <v>129</v>
      </c>
      <c r="AS5" s="52"/>
      <c r="AT5" s="59"/>
      <c r="AU5" s="40"/>
      <c r="AV5" s="32"/>
    </row>
    <row r="6" spans="1:48" x14ac:dyDescent="0.2">
      <c r="A6" s="27" t="s">
        <v>6</v>
      </c>
      <c r="B6" s="20" t="s">
        <v>22</v>
      </c>
      <c r="C6" s="21">
        <v>103.614</v>
      </c>
      <c r="D6" s="20" t="s">
        <v>34</v>
      </c>
      <c r="E6" s="21">
        <v>102.521</v>
      </c>
      <c r="F6" s="31">
        <f t="shared" si="15"/>
        <v>0.70132702073530595</v>
      </c>
      <c r="G6" s="31">
        <f t="shared" si="0"/>
        <v>-1.0548767541065871</v>
      </c>
      <c r="H6" s="32">
        <f t="shared" si="1"/>
        <v>-0.93632234998550246</v>
      </c>
      <c r="I6" s="20" t="s">
        <v>46</v>
      </c>
      <c r="J6" s="21">
        <v>102.07299999999999</v>
      </c>
      <c r="K6" s="31">
        <f t="shared" si="16"/>
        <v>0.96141482280096113</v>
      </c>
      <c r="L6" s="22">
        <f t="shared" si="2"/>
        <v>2.5539781575589302</v>
      </c>
      <c r="M6" s="32">
        <f t="shared" si="3"/>
        <v>2.3518113847259769E-2</v>
      </c>
      <c r="N6" s="20" t="s">
        <v>58</v>
      </c>
      <c r="O6" s="21">
        <v>103.17400000000001</v>
      </c>
      <c r="P6" s="31">
        <f t="shared" si="17"/>
        <v>0.82576786639174315</v>
      </c>
      <c r="Q6" s="31">
        <f t="shared" si="18"/>
        <v>1.0786397970080372</v>
      </c>
      <c r="R6" s="32">
        <f t="shared" si="19"/>
        <v>-9.6914250271282754E-3</v>
      </c>
      <c r="S6" s="20" t="s">
        <v>70</v>
      </c>
      <c r="T6" s="21">
        <v>104.74299999999999</v>
      </c>
      <c r="U6" s="31">
        <f t="shared" ref="U6" si="33">T6/T5*100-100</f>
        <v>1.0077339967983932</v>
      </c>
      <c r="V6" s="39">
        <f t="shared" si="4"/>
        <v>1.520731967356113</v>
      </c>
      <c r="W6" s="33">
        <f t="shared" si="5"/>
        <v>0.32373928451701772</v>
      </c>
      <c r="X6" s="20" t="s">
        <v>82</v>
      </c>
      <c r="Y6" s="21">
        <v>103.992</v>
      </c>
      <c r="Z6" s="31">
        <f t="shared" si="21"/>
        <v>0.30189334387871725</v>
      </c>
      <c r="AA6" s="40">
        <f t="shared" ref="AA6" si="34">Y6/T6*100-100</f>
        <v>-0.71699302101332307</v>
      </c>
      <c r="AB6" s="41">
        <f t="shared" si="7"/>
        <v>-1.174592313832818</v>
      </c>
      <c r="AC6" s="20" t="s">
        <v>94</v>
      </c>
      <c r="AD6" s="52">
        <v>106.31100000000001</v>
      </c>
      <c r="AE6" s="31">
        <f t="shared" ref="AE6" si="35">AD6/AD5*100-100</f>
        <v>1.1811173503378853</v>
      </c>
      <c r="AF6" s="40">
        <f t="shared" ref="AF6" si="36">AD6/Y6*100-100</f>
        <v>2.2299792291714766</v>
      </c>
      <c r="AG6" s="41">
        <f t="shared" si="9"/>
        <v>1.5697252264302364</v>
      </c>
      <c r="AH6" s="20" t="s">
        <v>106</v>
      </c>
      <c r="AI6" s="52">
        <v>107.375</v>
      </c>
      <c r="AJ6" s="59">
        <f t="shared" si="25"/>
        <v>-0.17756540170685753</v>
      </c>
      <c r="AK6" s="40">
        <f t="shared" si="10"/>
        <v>8.3446849301246147</v>
      </c>
      <c r="AL6" s="33">
        <f t="shared" si="11"/>
        <v>3.2799499831674126</v>
      </c>
      <c r="AM6" s="20" t="s">
        <v>118</v>
      </c>
      <c r="AN6" s="52">
        <v>111.773</v>
      </c>
      <c r="AO6" s="59">
        <f t="shared" ref="AO6" si="37">AN6/AN5*100-100</f>
        <v>0.59580059580058276</v>
      </c>
      <c r="AP6" s="40">
        <f t="shared" si="12"/>
        <v>4.0959254947613459</v>
      </c>
      <c r="AQ6" s="32">
        <f t="shared" si="13"/>
        <v>1.7052020491542095</v>
      </c>
      <c r="AR6" s="20" t="s">
        <v>130</v>
      </c>
      <c r="AS6" s="52"/>
      <c r="AT6" s="59"/>
      <c r="AU6" s="40"/>
      <c r="AV6" s="32"/>
    </row>
    <row r="7" spans="1:48" x14ac:dyDescent="0.2">
      <c r="A7" s="27" t="s">
        <v>7</v>
      </c>
      <c r="B7" s="20" t="s">
        <v>23</v>
      </c>
      <c r="C7" s="21">
        <v>104.10899999999999</v>
      </c>
      <c r="D7" s="20" t="s">
        <v>35</v>
      </c>
      <c r="E7" s="21">
        <v>103.08</v>
      </c>
      <c r="F7" s="31">
        <f t="shared" si="15"/>
        <v>0.54525414305362574</v>
      </c>
      <c r="G7" s="31">
        <f t="shared" si="0"/>
        <v>-0.98838717113794416</v>
      </c>
      <c r="H7" s="32">
        <f t="shared" si="1"/>
        <v>-0.3961735433375253</v>
      </c>
      <c r="I7" s="20" t="s">
        <v>47</v>
      </c>
      <c r="J7" s="21">
        <v>102.011</v>
      </c>
      <c r="K7" s="31">
        <f t="shared" si="16"/>
        <v>-6.0740842338319112E-2</v>
      </c>
      <c r="L7" s="22">
        <f t="shared" si="2"/>
        <v>1.9355676799168435</v>
      </c>
      <c r="M7" s="32">
        <f t="shared" si="3"/>
        <v>-3.7237013591521873E-2</v>
      </c>
      <c r="N7" s="20" t="s">
        <v>59</v>
      </c>
      <c r="O7" s="21">
        <v>104.104</v>
      </c>
      <c r="P7" s="31">
        <f t="shared" si="17"/>
        <v>0.90138988504855888</v>
      </c>
      <c r="Q7" s="22">
        <f t="shared" si="18"/>
        <v>2.0517395182872491</v>
      </c>
      <c r="R7" s="32">
        <f t="shared" si="19"/>
        <v>0.89161110249651188</v>
      </c>
      <c r="S7" s="20" t="s">
        <v>71</v>
      </c>
      <c r="T7" s="21">
        <v>104.947</v>
      </c>
      <c r="U7" s="31">
        <f t="shared" ref="U7" si="38">T7/T6*100-100</f>
        <v>0.19476241849099551</v>
      </c>
      <c r="V7" s="39">
        <f t="shared" si="4"/>
        <v>0.80976715592100845</v>
      </c>
      <c r="W7" s="33">
        <f t="shared" si="5"/>
        <v>0.51913222546812676</v>
      </c>
      <c r="X7" s="20" t="s">
        <v>83</v>
      </c>
      <c r="Y7" s="21">
        <v>103.986</v>
      </c>
      <c r="Z7" s="31">
        <f t="shared" si="21"/>
        <v>-5.7696745903541569E-3</v>
      </c>
      <c r="AA7" s="40">
        <f t="shared" ref="AA7" si="39">Y7/T7*100-100</f>
        <v>-0.91570030586866835</v>
      </c>
      <c r="AB7" s="41">
        <f t="shared" si="7"/>
        <v>-1.180294218268898</v>
      </c>
      <c r="AC7" s="20" t="s">
        <v>95</v>
      </c>
      <c r="AD7" s="52">
        <v>106.81100000000001</v>
      </c>
      <c r="AE7" s="31">
        <f t="shared" ref="AE7" si="40">AD7/AD6*100-100</f>
        <v>0.4703182173058309</v>
      </c>
      <c r="AF7" s="40">
        <f t="shared" ref="AF7" si="41">AD7/Y7*100-100</f>
        <v>2.7167118650587554</v>
      </c>
      <c r="AG7" s="41">
        <f t="shared" si="9"/>
        <v>2.047426147437605</v>
      </c>
      <c r="AH7" s="20" t="s">
        <v>107</v>
      </c>
      <c r="AI7" s="52">
        <v>108.262</v>
      </c>
      <c r="AJ7" s="59">
        <f t="shared" si="25"/>
        <v>0.82607683352735251</v>
      </c>
      <c r="AK7" s="40">
        <f t="shared" si="10"/>
        <v>8.727353071144492</v>
      </c>
      <c r="AL7" s="60">
        <f t="shared" si="11"/>
        <v>4.1331217236570126</v>
      </c>
      <c r="AM7" s="20" t="s">
        <v>119</v>
      </c>
      <c r="AN7" s="52">
        <v>111.71899999999999</v>
      </c>
      <c r="AO7" s="59">
        <f t="shared" ref="AO7" si="42">AN7/AN6*100-100</f>
        <v>-4.8312204199589814E-2</v>
      </c>
      <c r="AP7" s="40">
        <f t="shared" si="12"/>
        <v>3.1931795089689814</v>
      </c>
      <c r="AQ7" s="32">
        <f t="shared" si="13"/>
        <v>1.6560660242586351</v>
      </c>
      <c r="AR7" s="20" t="s">
        <v>131</v>
      </c>
      <c r="AS7" s="52"/>
      <c r="AT7" s="59"/>
      <c r="AU7" s="40"/>
      <c r="AV7" s="32"/>
    </row>
    <row r="8" spans="1:48" x14ac:dyDescent="0.2">
      <c r="A8" s="27" t="s">
        <v>8</v>
      </c>
      <c r="B8" s="20" t="s">
        <v>24</v>
      </c>
      <c r="C8" s="21">
        <v>104.387</v>
      </c>
      <c r="D8" s="20" t="s">
        <v>36</v>
      </c>
      <c r="E8" s="21">
        <v>103.55800000000001</v>
      </c>
      <c r="F8" s="31">
        <f t="shared" si="15"/>
        <v>0.46371750097011954</v>
      </c>
      <c r="G8" s="31">
        <f t="shared" si="0"/>
        <v>-0.79416019236111879</v>
      </c>
      <c r="H8" s="32">
        <f t="shared" si="1"/>
        <v>6.5706831577941216E-2</v>
      </c>
      <c r="I8" s="20" t="s">
        <v>48</v>
      </c>
      <c r="J8" s="21">
        <v>102.05500000000001</v>
      </c>
      <c r="K8" s="31">
        <f t="shared" si="16"/>
        <v>4.3132603346720089E-2</v>
      </c>
      <c r="L8" s="22">
        <f t="shared" si="2"/>
        <v>1.5098918806011739</v>
      </c>
      <c r="M8" s="32">
        <f t="shared" si="3"/>
        <v>5.8795284618327059E-3</v>
      </c>
      <c r="N8" s="20" t="s">
        <v>60</v>
      </c>
      <c r="O8" s="21">
        <v>104.376</v>
      </c>
      <c r="P8" s="31">
        <f t="shared" ref="P8:P9" si="43">O8/O7*100-100</f>
        <v>0.26127718435411396</v>
      </c>
      <c r="Q8" s="22">
        <f t="shared" ref="Q8:Q9" si="44">O8/J8*100-100</f>
        <v>2.2742638773210615</v>
      </c>
      <c r="R8" s="32">
        <f t="shared" ref="R8:R9" si="45">O8/$J$14*100-100</f>
        <v>1.1552178632346255</v>
      </c>
      <c r="S8" s="20" t="s">
        <v>72</v>
      </c>
      <c r="T8" s="21">
        <v>104.824</v>
      </c>
      <c r="U8" s="31">
        <f t="shared" ref="U8" si="46">T8/T7*100-100</f>
        <v>-0.11720201625581694</v>
      </c>
      <c r="V8" s="39">
        <f t="shared" si="4"/>
        <v>0.42921744462327638</v>
      </c>
      <c r="W8" s="33">
        <f t="shared" si="5"/>
        <v>0.40132177577700645</v>
      </c>
      <c r="X8" s="20" t="s">
        <v>84</v>
      </c>
      <c r="Y8" s="21">
        <v>104.46599999999999</v>
      </c>
      <c r="Z8" s="31">
        <f t="shared" si="21"/>
        <v>0.46160060008078574</v>
      </c>
      <c r="AA8" s="40">
        <f t="shared" ref="AA8" si="47">Y8/T8*100-100</f>
        <v>-0.34152484163931263</v>
      </c>
      <c r="AB8" s="41">
        <f t="shared" si="7"/>
        <v>-0.7241418633823713</v>
      </c>
      <c r="AC8" s="20" t="s">
        <v>96</v>
      </c>
      <c r="AD8" s="52">
        <v>107.32</v>
      </c>
      <c r="AE8" s="31">
        <f t="shared" ref="AE8" si="48">AD8/AD7*100-100</f>
        <v>0.47654267818857932</v>
      </c>
      <c r="AF8" s="40">
        <f t="shared" ref="AF8" si="49">AD8/Y8*100-100</f>
        <v>2.7319893553883645</v>
      </c>
      <c r="AG8" s="41">
        <f t="shared" si="9"/>
        <v>2.5337256850231</v>
      </c>
      <c r="AH8" s="20" t="s">
        <v>108</v>
      </c>
      <c r="AI8" s="52">
        <v>110.267</v>
      </c>
      <c r="AJ8" s="59">
        <f t="shared" si="25"/>
        <v>1.8519886940939472</v>
      </c>
      <c r="AK8" s="40">
        <f t="shared" si="10"/>
        <v>10.216300501769183</v>
      </c>
      <c r="AL8" s="33">
        <f t="shared" si="11"/>
        <v>6.061655364786219</v>
      </c>
      <c r="AM8" s="20" t="s">
        <v>120</v>
      </c>
      <c r="AN8" s="52">
        <v>112.354</v>
      </c>
      <c r="AO8" s="59">
        <f t="shared" ref="AO8" si="50">AN8/AN7*100-100</f>
        <v>0.56839033646917869</v>
      </c>
      <c r="AP8" s="40">
        <f t="shared" si="12"/>
        <v>1.8926786799314357</v>
      </c>
      <c r="AQ8" s="32">
        <f t="shared" si="13"/>
        <v>2.233869279975238</v>
      </c>
      <c r="AR8" s="20" t="s">
        <v>132</v>
      </c>
      <c r="AS8" s="52"/>
      <c r="AT8" s="59"/>
      <c r="AU8" s="40"/>
      <c r="AV8" s="32"/>
    </row>
    <row r="9" spans="1:48" x14ac:dyDescent="0.2">
      <c r="A9" s="27" t="s">
        <v>9</v>
      </c>
      <c r="B9" s="20" t="s">
        <v>25</v>
      </c>
      <c r="C9" s="21">
        <v>103.41800000000001</v>
      </c>
      <c r="D9" s="20" t="s">
        <v>37</v>
      </c>
      <c r="E9" s="21">
        <v>102.804</v>
      </c>
      <c r="F9" s="31">
        <f t="shared" si="15"/>
        <v>-0.72809440120512647</v>
      </c>
      <c r="G9" s="31">
        <f t="shared" si="0"/>
        <v>-0.59370709160882029</v>
      </c>
      <c r="H9" s="32">
        <f t="shared" si="1"/>
        <v>-0.66286597738911723</v>
      </c>
      <c r="I9" s="20" t="s">
        <v>49</v>
      </c>
      <c r="J9" s="21">
        <v>101.351</v>
      </c>
      <c r="K9" s="31">
        <f t="shared" si="16"/>
        <v>-0.68982411444810054</v>
      </c>
      <c r="L9" s="22">
        <f>J9/E22*100-100</f>
        <v>1.5480031260645575</v>
      </c>
      <c r="M9" s="32">
        <f>J9/$E$27*100-100</f>
        <v>-0.68398514439142843</v>
      </c>
      <c r="N9" s="47" t="s">
        <v>66</v>
      </c>
      <c r="O9" s="21">
        <v>103.628</v>
      </c>
      <c r="P9" s="31">
        <f t="shared" si="43"/>
        <v>-0.7166398405763772</v>
      </c>
      <c r="Q9" s="22">
        <f t="shared" si="44"/>
        <v>2.2466477883789935</v>
      </c>
      <c r="R9" s="32">
        <f t="shared" si="45"/>
        <v>0.4302992712048308</v>
      </c>
      <c r="S9" s="47" t="s">
        <v>78</v>
      </c>
      <c r="T9" s="21">
        <v>104.17400000000001</v>
      </c>
      <c r="U9" s="31">
        <f t="shared" ref="U9" si="51">T9/T8*100-100</f>
        <v>-0.62008700297640473</v>
      </c>
      <c r="V9" s="39">
        <f t="shared" si="4"/>
        <v>0.52688462577681605</v>
      </c>
      <c r="W9" s="33">
        <f t="shared" si="5"/>
        <v>-0.22125377137109581</v>
      </c>
      <c r="X9" s="47" t="s">
        <v>85</v>
      </c>
      <c r="Y9" s="21">
        <v>103.52800000000001</v>
      </c>
      <c r="Z9" s="31">
        <f t="shared" si="21"/>
        <v>-0.89789979514864626</v>
      </c>
      <c r="AA9" s="40">
        <f t="shared" ref="AA9" si="52">Y9/T9*100-100</f>
        <v>-0.62011634380939995</v>
      </c>
      <c r="AB9" s="41">
        <f t="shared" ref="AB9" si="53">Y9/$T$14*100-100</f>
        <v>-1.615539590223122</v>
      </c>
      <c r="AC9" s="47" t="s">
        <v>97</v>
      </c>
      <c r="AD9" s="52">
        <v>106.511</v>
      </c>
      <c r="AE9" s="31">
        <f t="shared" ref="AE9:AE10" si="54">AD9/AD8*100-100</f>
        <v>-0.7538203503540899</v>
      </c>
      <c r="AF9" s="40">
        <f t="shared" ref="AF9:AF10" si="55">AD9/Y9*100-100</f>
        <v>2.8813461092651096</v>
      </c>
      <c r="AG9" s="41">
        <f t="shared" ref="AG9:AG10" si="56">AD9/$Y$14*100-100</f>
        <v>1.7608055948331867</v>
      </c>
      <c r="AH9" s="47" t="s">
        <v>109</v>
      </c>
      <c r="AI9" s="52">
        <v>109.986</v>
      </c>
      <c r="AJ9" s="59">
        <f t="shared" si="25"/>
        <v>-0.25483598900849813</v>
      </c>
      <c r="AK9" s="40">
        <f t="shared" ref="AK9" si="57">AI9/AD24*100-100</f>
        <v>10.770253394029723</v>
      </c>
      <c r="AL9" s="33">
        <f t="shared" ref="AL9" si="58">AI9/$AD$29*100-100</f>
        <v>5.7913720963785948</v>
      </c>
      <c r="AM9" s="47" t="s">
        <v>121</v>
      </c>
      <c r="AN9" s="52">
        <v>112.544</v>
      </c>
      <c r="AO9" s="59">
        <f t="shared" ref="AO9" si="59">AN9/AN8*100-100</f>
        <v>0.16910835395268009</v>
      </c>
      <c r="AP9" s="40">
        <f t="shared" ref="AP9" si="60">AN9/AI9*100-100</f>
        <v>2.325750550070012</v>
      </c>
      <c r="AQ9" s="32">
        <f t="shared" ref="AQ9" si="61">AN9/$AI$14*100-100</f>
        <v>2.4067552934967438</v>
      </c>
      <c r="AR9" s="47" t="s">
        <v>133</v>
      </c>
      <c r="AS9" s="52"/>
      <c r="AT9" s="59"/>
      <c r="AU9" s="40"/>
      <c r="AV9" s="32"/>
    </row>
    <row r="10" spans="1:48" x14ac:dyDescent="0.2">
      <c r="A10" s="27" t="s">
        <v>10</v>
      </c>
      <c r="B10" s="20" t="s">
        <v>26</v>
      </c>
      <c r="C10" s="21">
        <v>103.06399999999999</v>
      </c>
      <c r="D10" s="20" t="s">
        <v>38</v>
      </c>
      <c r="E10" s="21">
        <v>102.93600000000001</v>
      </c>
      <c r="F10" s="31">
        <f t="shared" si="15"/>
        <v>0.12839967316446632</v>
      </c>
      <c r="G10" s="31">
        <f t="shared" si="0"/>
        <v>-0.12419467515329075</v>
      </c>
      <c r="H10" s="32">
        <f t="shared" si="1"/>
        <v>-0.53531742197311871</v>
      </c>
      <c r="I10" s="20" t="s">
        <v>50</v>
      </c>
      <c r="J10" s="21">
        <v>101.553</v>
      </c>
      <c r="K10" s="31">
        <f t="shared" ref="K10:K14" si="62">J10/J9*100-100</f>
        <v>0.19930735759882623</v>
      </c>
      <c r="L10" s="22">
        <f t="shared" ref="L10:L14" si="63">J10/E23*100-100</f>
        <v>1.6200692457021688</v>
      </c>
      <c r="M10" s="32">
        <f t="shared" ref="M10:M14" si="64">J10/$E$27*100-100</f>
        <v>-0.48604101951023893</v>
      </c>
      <c r="N10" s="20" t="s">
        <v>61</v>
      </c>
      <c r="O10" s="21">
        <v>103.776</v>
      </c>
      <c r="P10" s="31">
        <f t="shared" ref="P10" si="65">O10/O9*100-100</f>
        <v>0.14281854325083998</v>
      </c>
      <c r="Q10" s="22">
        <f t="shared" ref="Q10" si="66">O10/J10*100-100</f>
        <v>2.1890047561371944</v>
      </c>
      <c r="R10" s="32">
        <f t="shared" ref="R10" si="67">O10/$J$14*100-100</f>
        <v>0.57373236160644581</v>
      </c>
      <c r="S10" s="20" t="s">
        <v>74</v>
      </c>
      <c r="T10" s="21">
        <v>104.116</v>
      </c>
      <c r="U10" s="31">
        <f t="shared" ref="U10" si="68">T10/T9*100-100</f>
        <v>-5.5676080403941342E-2</v>
      </c>
      <c r="V10" s="39">
        <f t="shared" si="4"/>
        <v>0.3276287388220851</v>
      </c>
      <c r="W10" s="33">
        <f t="shared" si="5"/>
        <v>-0.27680666634739737</v>
      </c>
      <c r="X10" s="20" t="s">
        <v>86</v>
      </c>
      <c r="Y10" s="21">
        <v>103.575</v>
      </c>
      <c r="Z10" s="31">
        <f t="shared" si="21"/>
        <v>4.5398346341073648E-2</v>
      </c>
      <c r="AA10" s="40">
        <f t="shared" ref="AA10" si="69">Y10/T10*100-100</f>
        <v>-0.51961273963655685</v>
      </c>
      <c r="AB10" s="41">
        <f t="shared" ref="AB10" si="70">Y10/$T$14*100-100</f>
        <v>-1.5708746721404907</v>
      </c>
      <c r="AC10" s="20" t="s">
        <v>98</v>
      </c>
      <c r="AD10" s="21">
        <v>106.995</v>
      </c>
      <c r="AE10" s="31">
        <f t="shared" si="54"/>
        <v>0.45441315920422198</v>
      </c>
      <c r="AF10" s="40">
        <f t="shared" si="55"/>
        <v>3.3019551049963809</v>
      </c>
      <c r="AG10" s="41">
        <f t="shared" si="56"/>
        <v>2.2232200863683289</v>
      </c>
      <c r="AH10" s="20" t="s">
        <v>110</v>
      </c>
      <c r="AI10" s="52">
        <v>110.265</v>
      </c>
      <c r="AJ10" s="59">
        <f t="shared" si="25"/>
        <v>0.25366864873710426</v>
      </c>
      <c r="AK10" s="40">
        <f t="shared" ref="AK10" si="71">AI10/AD25*100-100</f>
        <v>10.549111215824666</v>
      </c>
      <c r="AL10" s="33">
        <f t="shared" ref="AL10" si="72">AI10/$AD$29*100-100</f>
        <v>6.0597316404559223</v>
      </c>
      <c r="AM10" s="20" t="s">
        <v>122</v>
      </c>
      <c r="AN10" s="52">
        <v>113.149</v>
      </c>
      <c r="AO10" s="59">
        <f t="shared" ref="AO10" si="73">AN10/AN9*100-100</f>
        <v>0.53756752914415529</v>
      </c>
      <c r="AP10" s="40">
        <f t="shared" ref="AP10" si="74">AN10/AI10*100-100</f>
        <v>2.615517163197751</v>
      </c>
      <c r="AQ10" s="32">
        <f t="shared" ref="AQ10" si="75">AN10/$AI$14*100-100</f>
        <v>2.9572607576047147</v>
      </c>
      <c r="AR10" s="20" t="s">
        <v>134</v>
      </c>
      <c r="AS10" s="52"/>
      <c r="AT10" s="59"/>
      <c r="AU10" s="40"/>
      <c r="AV10" s="32"/>
    </row>
    <row r="11" spans="1:48" x14ac:dyDescent="0.2">
      <c r="A11" s="27" t="s">
        <v>11</v>
      </c>
      <c r="B11" s="20" t="s">
        <v>27</v>
      </c>
      <c r="C11" s="21">
        <v>102.758</v>
      </c>
      <c r="D11" s="20" t="s">
        <v>39</v>
      </c>
      <c r="E11" s="21">
        <v>102.941</v>
      </c>
      <c r="F11" s="31">
        <f>E11/E10*100-100</f>
        <v>4.8573871143133829E-3</v>
      </c>
      <c r="G11" s="31">
        <f t="shared" si="0"/>
        <v>0.17808832402343455</v>
      </c>
      <c r="H11" s="32">
        <f t="shared" si="1"/>
        <v>-0.53048603729828869</v>
      </c>
      <c r="I11" s="20" t="s">
        <v>51</v>
      </c>
      <c r="J11" s="21">
        <v>101.73</v>
      </c>
      <c r="K11" s="31">
        <f t="shared" si="62"/>
        <v>0.1742932261971788</v>
      </c>
      <c r="L11" s="22">
        <f t="shared" si="63"/>
        <v>1.7920931768378807</v>
      </c>
      <c r="M11" s="32">
        <f t="shared" si="64"/>
        <v>-0.31259492988662885</v>
      </c>
      <c r="N11" s="20" t="s">
        <v>62</v>
      </c>
      <c r="O11" s="21">
        <v>104.029</v>
      </c>
      <c r="P11" s="31">
        <f t="shared" ref="P11" si="76">O11/O10*100-100</f>
        <v>0.24379432624112951</v>
      </c>
      <c r="Q11" s="22">
        <f t="shared" ref="Q11" si="77">O11/J11*100-100</f>
        <v>2.2599036665683627</v>
      </c>
      <c r="R11" s="32">
        <f t="shared" ref="R11" si="78">O11/$J$14*100-100</f>
        <v>0.81892541479298586</v>
      </c>
      <c r="S11" s="20" t="s">
        <v>73</v>
      </c>
      <c r="T11" s="21">
        <v>104.116</v>
      </c>
      <c r="U11" s="31">
        <f t="shared" ref="U11" si="79">T11/T10*100-100</f>
        <v>0</v>
      </c>
      <c r="V11" s="39">
        <f t="shared" si="4"/>
        <v>8.3630526103291913E-2</v>
      </c>
      <c r="W11" s="33">
        <f t="shared" si="5"/>
        <v>-0.27680666634739737</v>
      </c>
      <c r="X11" s="20" t="s">
        <v>87</v>
      </c>
      <c r="Y11" s="21">
        <v>103.73099999999999</v>
      </c>
      <c r="Z11" s="31">
        <f t="shared" ref="Z11" si="80">Y11/Y10*100-100</f>
        <v>0.15061549601738022</v>
      </c>
      <c r="AA11" s="40">
        <f t="shared" ref="AA11" si="81">Y11/T11*100-100</f>
        <v>-0.36977986092435344</v>
      </c>
      <c r="AB11" s="41">
        <f t="shared" ref="AB11" si="82">Y11/$T$14*100-100</f>
        <v>-1.4226251568023685</v>
      </c>
      <c r="AC11" s="20" t="s">
        <v>99</v>
      </c>
      <c r="AD11" s="21">
        <v>107.887</v>
      </c>
      <c r="AE11" s="31">
        <f t="shared" ref="AE11" si="83">AD11/AD10*100-100</f>
        <v>0.83368381700080363</v>
      </c>
      <c r="AF11" s="40">
        <f t="shared" ref="AF11" si="84">AD11/Y11*100-100</f>
        <v>4.006516856098969</v>
      </c>
      <c r="AG11" s="41">
        <f t="shared" ref="AG11" si="85">AD11/$Y$14*100-100</f>
        <v>3.0754385294454778</v>
      </c>
      <c r="AH11" s="20" t="s">
        <v>111</v>
      </c>
      <c r="AI11" s="52">
        <v>109.498</v>
      </c>
      <c r="AJ11" s="59">
        <f t="shared" ref="AJ11" si="86">AI11/AI10*100-100</f>
        <v>-0.69559697093365003</v>
      </c>
      <c r="AK11" s="40">
        <f t="shared" ref="AK11" si="87">AI11/AD26*100-100</f>
        <v>8.8719860800397612</v>
      </c>
      <c r="AL11" s="33">
        <f t="shared" ref="AL11" si="88">AI11/$AD$29*100-100</f>
        <v>5.3219833597845536</v>
      </c>
      <c r="AM11" s="20" t="s">
        <v>123</v>
      </c>
      <c r="AN11" s="52">
        <v>113.348</v>
      </c>
      <c r="AO11" s="59">
        <f t="shared" ref="AO11" si="89">AN11/AN10*100-100</f>
        <v>0.17587428965346419</v>
      </c>
      <c r="AP11" s="40">
        <f t="shared" ref="AP11" si="90">AN11/AI11*100-100</f>
        <v>3.5160459551772476</v>
      </c>
      <c r="AQ11" s="32">
        <f t="shared" ref="AQ11" si="91">AN11/$AI$14*100-100</f>
        <v>3.1383361086088115</v>
      </c>
      <c r="AR11" s="20" t="s">
        <v>135</v>
      </c>
      <c r="AS11" s="52"/>
      <c r="AT11" s="59"/>
      <c r="AU11" s="40"/>
      <c r="AV11" s="32"/>
    </row>
    <row r="12" spans="1:48" x14ac:dyDescent="0.2">
      <c r="A12" s="27" t="s">
        <v>12</v>
      </c>
      <c r="B12" s="20" t="s">
        <v>28</v>
      </c>
      <c r="C12" s="21">
        <v>103.41500000000001</v>
      </c>
      <c r="D12" s="20" t="s">
        <v>40</v>
      </c>
      <c r="E12" s="21">
        <v>104.11799999999999</v>
      </c>
      <c r="F12" s="31">
        <f>E12/E11*100-100</f>
        <v>1.1433733886400717</v>
      </c>
      <c r="G12" s="31">
        <f t="shared" si="0"/>
        <v>0.679785330948107</v>
      </c>
      <c r="H12" s="32">
        <f t="shared" si="1"/>
        <v>0.60682191516087869</v>
      </c>
      <c r="I12" s="20" t="s">
        <v>52</v>
      </c>
      <c r="J12" s="21">
        <v>102.66800000000001</v>
      </c>
      <c r="K12" s="31">
        <f t="shared" si="62"/>
        <v>0.92204855991349177</v>
      </c>
      <c r="L12" s="22">
        <f t="shared" si="63"/>
        <v>1.5700279973486602</v>
      </c>
      <c r="M12" s="32">
        <f t="shared" si="64"/>
        <v>0.60657135297748255</v>
      </c>
      <c r="N12" s="20" t="s">
        <v>63</v>
      </c>
      <c r="O12" s="21">
        <v>104.991</v>
      </c>
      <c r="P12" s="31">
        <f t="shared" ref="P12" si="92">O12/O11*100-100</f>
        <v>0.92474213921119031</v>
      </c>
      <c r="Q12" s="22">
        <f t="shared" ref="Q12" si="93">O12/J12*100-100</f>
        <v>2.262632952818791</v>
      </c>
      <c r="R12" s="32">
        <f t="shared" ref="R12" si="94">O12/$J$14*100-100</f>
        <v>1.7512405024034763</v>
      </c>
      <c r="S12" s="20" t="s">
        <v>75</v>
      </c>
      <c r="T12" s="21">
        <v>105.126</v>
      </c>
      <c r="U12" s="31">
        <f t="shared" ref="U12" si="95">T12/T11*100-100</f>
        <v>0.97007184294442084</v>
      </c>
      <c r="V12" s="39">
        <f t="shared" si="4"/>
        <v>0.1285824499242807</v>
      </c>
      <c r="W12" s="33">
        <f t="shared" si="5"/>
        <v>0.69057995306738462</v>
      </c>
      <c r="X12" s="20" t="s">
        <v>88</v>
      </c>
      <c r="Y12" s="21">
        <v>104.27500000000001</v>
      </c>
      <c r="Z12" s="31">
        <f t="shared" ref="Z12" si="96">Y12/Y11*100-100</f>
        <v>0.5244333902112146</v>
      </c>
      <c r="AA12" s="40">
        <f t="shared" ref="AA12" si="97">Y12/T12*100-100</f>
        <v>-0.80950478473450005</v>
      </c>
      <c r="AB12" s="41">
        <f t="shared" ref="AB12" si="98">Y12/$T$14*100-100</f>
        <v>-0.90565248793096487</v>
      </c>
      <c r="AC12" s="20" t="s">
        <v>100</v>
      </c>
      <c r="AD12" s="21">
        <v>109.871</v>
      </c>
      <c r="AE12" s="31">
        <f t="shared" ref="AE12" si="99">AD12/AD11*100-100</f>
        <v>1.8389611352618971</v>
      </c>
      <c r="AF12" s="40">
        <f t="shared" ref="AF12" si="100">AD12/Y12*100-100</f>
        <v>5.3665787580915634</v>
      </c>
      <c r="AG12" s="41">
        <f t="shared" ref="AG12" si="101">AD12/$Y$14*100-100</f>
        <v>4.9709557840027543</v>
      </c>
      <c r="AH12" s="20" t="s">
        <v>112</v>
      </c>
      <c r="AI12" s="52">
        <v>109.866</v>
      </c>
      <c r="AJ12" s="59">
        <f t="shared" ref="AJ12" si="102">AI12/AI11*100-100</f>
        <v>0.33607919779356621</v>
      </c>
      <c r="AK12" s="40">
        <f t="shared" ref="AK12" si="103">AI12/AD27*100-100</f>
        <v>7.2648279228703956</v>
      </c>
      <c r="AL12" s="33">
        <f t="shared" ref="AL12" si="104">AI12/$AD$29*100-100</f>
        <v>5.6759486365603777</v>
      </c>
      <c r="AM12" s="20" t="s">
        <v>124</v>
      </c>
      <c r="AN12" s="52">
        <v>113.676</v>
      </c>
      <c r="AO12" s="59">
        <f t="shared" ref="AO12" si="105">AN12/AN11*100-100</f>
        <v>0.28937431626496846</v>
      </c>
      <c r="AP12" s="40">
        <f t="shared" ref="AP12" si="106">AN12/AI12*100-100</f>
        <v>3.4678608486701847</v>
      </c>
      <c r="AQ12" s="32">
        <f t="shared" ref="AQ12" si="107">AN12/$AI$14*100-100</f>
        <v>3.4367919635301547</v>
      </c>
      <c r="AR12" s="20" t="s">
        <v>136</v>
      </c>
      <c r="AS12" s="52"/>
      <c r="AT12" s="59"/>
      <c r="AU12" s="40"/>
      <c r="AV12" s="32"/>
    </row>
    <row r="13" spans="1:48" x14ac:dyDescent="0.2">
      <c r="A13" s="27" t="s">
        <v>13</v>
      </c>
      <c r="B13" s="20" t="s">
        <v>29</v>
      </c>
      <c r="C13" s="21">
        <v>103.794</v>
      </c>
      <c r="D13" s="20" t="s">
        <v>41</v>
      </c>
      <c r="E13" s="21">
        <v>104.495</v>
      </c>
      <c r="F13" s="31">
        <f>E13/E12*100-100</f>
        <v>0.36208916805932745</v>
      </c>
      <c r="G13" s="31">
        <f t="shared" si="0"/>
        <v>0.67537622598609914</v>
      </c>
      <c r="H13" s="32">
        <f t="shared" si="1"/>
        <v>0.97110831964441502</v>
      </c>
      <c r="I13" s="20" t="s">
        <v>53</v>
      </c>
      <c r="J13" s="21">
        <v>103.137</v>
      </c>
      <c r="K13" s="31">
        <f t="shared" si="62"/>
        <v>0.45681224919155738</v>
      </c>
      <c r="L13" s="22">
        <f t="shared" si="63"/>
        <v>1.6658945064910569</v>
      </c>
      <c r="M13" s="32">
        <f t="shared" si="64"/>
        <v>1.0661544944095454</v>
      </c>
      <c r="N13" s="20" t="s">
        <v>64</v>
      </c>
      <c r="O13" s="21">
        <v>104.876</v>
      </c>
      <c r="P13" s="31">
        <f t="shared" ref="P13" si="108">O13/O12*100-100</f>
        <v>-0.10953319808363915</v>
      </c>
      <c r="Q13" s="22">
        <f t="shared" ref="Q13" si="109">O13/J13*100-100</f>
        <v>1.6861068287811349</v>
      </c>
      <c r="R13" s="32">
        <f t="shared" ref="R13" si="110">O13/$J$14*100-100</f>
        <v>1.639789114591423</v>
      </c>
      <c r="S13" s="20" t="s">
        <v>76</v>
      </c>
      <c r="T13" s="21">
        <v>105.304</v>
      </c>
      <c r="U13" s="31">
        <f t="shared" ref="U13:U14" si="111">T13/T12*100-100</f>
        <v>0.16932062477408749</v>
      </c>
      <c r="V13" s="39">
        <f t="shared" si="4"/>
        <v>0.40810099546131084</v>
      </c>
      <c r="W13" s="33">
        <f t="shared" si="5"/>
        <v>0.86106987213257469</v>
      </c>
      <c r="X13" s="20" t="s">
        <v>89</v>
      </c>
      <c r="Y13" s="21">
        <v>104.447</v>
      </c>
      <c r="Z13" s="31">
        <f t="shared" ref="Z13" si="112">Y13/Y12*100-100</f>
        <v>0.16494845360823263</v>
      </c>
      <c r="AA13" s="40">
        <f t="shared" ref="AA13" si="113">Y13/T13*100-100</f>
        <v>-0.81383423231785912</v>
      </c>
      <c r="AB13" s="41">
        <f t="shared" ref="AB13" si="114">Y13/$T$14*100-100</f>
        <v>-0.74219789409661985</v>
      </c>
      <c r="AC13" s="20" t="s">
        <v>101</v>
      </c>
      <c r="AD13" s="21">
        <v>110.208</v>
      </c>
      <c r="AE13" s="31">
        <f t="shared" ref="AE13" si="115">AD13/AD12*100-100</f>
        <v>0.30672333918869299</v>
      </c>
      <c r="AF13" s="40">
        <f t="shared" ref="AF13" si="116">AD13/Y13*100-100</f>
        <v>5.5157161048187078</v>
      </c>
      <c r="AG13" s="41">
        <f t="shared" ref="AG13" si="117">AD13/$Y$14*100-100</f>
        <v>5.2929262047617129</v>
      </c>
      <c r="AH13" s="20" t="s">
        <v>113</v>
      </c>
      <c r="AI13" s="52">
        <v>109.73399999999999</v>
      </c>
      <c r="AJ13" s="59">
        <f t="shared" ref="AJ13" si="118">AI13/AI12*100-100</f>
        <v>-0.12014636011141988</v>
      </c>
      <c r="AK13" s="40">
        <f t="shared" ref="AK13" si="119">AI13/AD28*100-100</f>
        <v>6.8095544005139175</v>
      </c>
      <c r="AL13" s="43">
        <f t="shared" ref="AL13" si="120">AI13/$AD$29*100-100</f>
        <v>5.5489828307603517</v>
      </c>
      <c r="AM13" s="20" t="s">
        <v>125</v>
      </c>
      <c r="AN13" s="52">
        <v>113.28</v>
      </c>
      <c r="AO13" s="59">
        <f t="shared" ref="AO13" si="121">AN13/AN12*100-100</f>
        <v>-0.34835849255779294</v>
      </c>
      <c r="AP13" s="40">
        <f t="shared" ref="AP13" si="122">AN13/AI13*100-100</f>
        <v>3.2314505987205422</v>
      </c>
      <c r="AQ13" s="32">
        <f t="shared" ref="AQ13" si="123">AN13/$AI$14*100-100</f>
        <v>3.0764611142958529</v>
      </c>
      <c r="AR13" s="20" t="s">
        <v>137</v>
      </c>
      <c r="AS13" s="52"/>
      <c r="AT13" s="59"/>
      <c r="AU13" s="40"/>
      <c r="AV13" s="32"/>
    </row>
    <row r="14" spans="1:48" ht="13.5" thickBot="1" x14ac:dyDescent="0.25">
      <c r="A14" s="27" t="s">
        <v>14</v>
      </c>
      <c r="B14" s="17" t="s">
        <v>30</v>
      </c>
      <c r="C14" s="18">
        <v>103.49</v>
      </c>
      <c r="D14" s="17" t="s">
        <v>45</v>
      </c>
      <c r="E14" s="18">
        <v>105.114</v>
      </c>
      <c r="F14" s="19">
        <f>E14/E13*100-100</f>
        <v>0.59237284080577979</v>
      </c>
      <c r="G14" s="19">
        <f t="shared" si="0"/>
        <v>1.5692337423905798</v>
      </c>
      <c r="H14" s="30">
        <f t="shared" si="1"/>
        <v>1.5692337423905798</v>
      </c>
      <c r="I14" s="17" t="s">
        <v>54</v>
      </c>
      <c r="J14" s="18">
        <v>103.184</v>
      </c>
      <c r="K14" s="19">
        <f t="shared" si="62"/>
        <v>4.5570454831917573E-2</v>
      </c>
      <c r="L14" s="19">
        <f t="shared" si="63"/>
        <v>1.1122108006937736</v>
      </c>
      <c r="M14" s="30">
        <f t="shared" si="64"/>
        <v>1.1122108006937736</v>
      </c>
      <c r="N14" s="17" t="s">
        <v>65</v>
      </c>
      <c r="O14" s="18">
        <v>104.405</v>
      </c>
      <c r="P14" s="19">
        <f t="shared" ref="P14" si="124">O14/O13*100-100</f>
        <v>-0.4491017964071915</v>
      </c>
      <c r="Q14" s="19">
        <f t="shared" ref="Q14" si="125">O14/J14*100-100</f>
        <v>1.1833229958133131</v>
      </c>
      <c r="R14" s="30">
        <f t="shared" ref="R14" si="126">O14/$J$14*100-100</f>
        <v>1.1833229958133131</v>
      </c>
      <c r="S14" s="17" t="s">
        <v>77</v>
      </c>
      <c r="T14" s="18">
        <v>105.22799999999999</v>
      </c>
      <c r="U14" s="19">
        <f t="shared" si="111"/>
        <v>-7.2171997265073173E-2</v>
      </c>
      <c r="V14" s="19">
        <f t="shared" si="4"/>
        <v>0.78827642354293914</v>
      </c>
      <c r="W14" s="30">
        <f t="shared" si="5"/>
        <v>0.78827642354293914</v>
      </c>
      <c r="X14" s="17" t="s">
        <v>90</v>
      </c>
      <c r="Y14" s="18">
        <v>104.66800000000001</v>
      </c>
      <c r="Z14" s="19">
        <f t="shared" ref="Z14" si="127">Y14/Y13*100-100</f>
        <v>0.21159056746485305</v>
      </c>
      <c r="AA14" s="19">
        <f t="shared" ref="AA14" si="128">Y14/T14*100-100</f>
        <v>-0.53217774736761214</v>
      </c>
      <c r="AB14" s="30">
        <f t="shared" ref="AB14" si="129">Y14/$T$14*100-100</f>
        <v>-0.53217774736761214</v>
      </c>
      <c r="AC14" s="17" t="s">
        <v>102</v>
      </c>
      <c r="AD14" s="18">
        <v>111.524</v>
      </c>
      <c r="AE14" s="19">
        <f t="shared" ref="AE14" si="130">AD14/AD13*100-100</f>
        <v>1.1941056910569188</v>
      </c>
      <c r="AF14" s="19">
        <f>AD14/Y14*100-100-0.1</f>
        <v>6.4502350288531236</v>
      </c>
      <c r="AG14" s="30">
        <f>AD14/$Y$14*100-100-0.1</f>
        <v>6.4502350288531236</v>
      </c>
      <c r="AH14" s="17" t="s">
        <v>114</v>
      </c>
      <c r="AI14" s="18">
        <v>109.899</v>
      </c>
      <c r="AJ14" s="19">
        <f t="shared" ref="AJ14" si="131">AI14/AI13*100-100</f>
        <v>0.15036360653945735</v>
      </c>
      <c r="AK14" s="19">
        <f t="shared" ref="AK14" si="132">AI14/AD29*100-100</f>
        <v>5.7076900880103807</v>
      </c>
      <c r="AL14" s="30">
        <f t="shared" ref="AL14" si="133">AI14/$AD$29*100-100</f>
        <v>5.7076900880103807</v>
      </c>
      <c r="AM14" s="17" t="s">
        <v>126</v>
      </c>
      <c r="AN14" s="18">
        <v>113.30800000000001</v>
      </c>
      <c r="AO14" s="19">
        <f t="shared" ref="AO14" si="134">AN14/AN13*100-100</f>
        <v>2.4717514124290574E-2</v>
      </c>
      <c r="AP14" s="19">
        <f t="shared" ref="AP14" si="135">AN14/AI14*100-100</f>
        <v>3.1019390531306072</v>
      </c>
      <c r="AQ14" s="30">
        <f t="shared" ref="AQ14" si="136">AN14/$AI$14*100-100</f>
        <v>3.1019390531306072</v>
      </c>
      <c r="AR14" s="17" t="s">
        <v>138</v>
      </c>
      <c r="AS14" s="18"/>
      <c r="AT14" s="19"/>
      <c r="AU14" s="19"/>
      <c r="AV14" s="30"/>
    </row>
    <row r="15" spans="1:48" ht="14.25" thickTop="1" thickBot="1" x14ac:dyDescent="0.25"/>
    <row r="16" spans="1:48" ht="14.25" thickTop="1" thickBot="1" x14ac:dyDescent="0.25">
      <c r="D16" s="15" t="s">
        <v>32</v>
      </c>
      <c r="E16" s="35">
        <v>98.555999999999997</v>
      </c>
      <c r="AC16" s="65">
        <v>2021</v>
      </c>
      <c r="AD16" s="65"/>
      <c r="AE16" s="65"/>
      <c r="AF16" s="65"/>
      <c r="AG16" s="65"/>
    </row>
    <row r="17" spans="4:43" ht="14.25" thickTop="1" thickBot="1" x14ac:dyDescent="0.25">
      <c r="D17" s="20" t="s">
        <v>31</v>
      </c>
      <c r="E17" s="36">
        <v>98.207999999999998</v>
      </c>
      <c r="AC17" s="44" t="s">
        <v>2</v>
      </c>
      <c r="AD17" s="45" t="s">
        <v>15</v>
      </c>
      <c r="AE17" s="45" t="s">
        <v>16</v>
      </c>
      <c r="AF17" s="45" t="s">
        <v>17</v>
      </c>
      <c r="AG17" s="46" t="s">
        <v>18</v>
      </c>
    </row>
    <row r="18" spans="4:43" ht="13.5" thickTop="1" x14ac:dyDescent="0.2">
      <c r="D18" s="20" t="s">
        <v>33</v>
      </c>
      <c r="E18" s="36">
        <v>98.837999999999994</v>
      </c>
      <c r="AC18" s="15" t="s">
        <v>91</v>
      </c>
      <c r="AD18" s="48">
        <v>97.582999999999998</v>
      </c>
      <c r="AE18" s="49">
        <f>AD18/97.574*100-100</f>
        <v>9.2237686268816788E-3</v>
      </c>
      <c r="AF18" s="28">
        <v>0.45680505172644814</v>
      </c>
      <c r="AG18" s="29">
        <f>AD18/97.574*100-100</f>
        <v>9.2237686268816788E-3</v>
      </c>
    </row>
    <row r="19" spans="4:43" x14ac:dyDescent="0.2">
      <c r="D19" s="20" t="s">
        <v>34</v>
      </c>
      <c r="E19" s="36">
        <v>99.531000000000006</v>
      </c>
      <c r="AC19" s="20" t="s">
        <v>92</v>
      </c>
      <c r="AD19" s="52">
        <v>97.007999999999996</v>
      </c>
      <c r="AE19" s="31">
        <f t="shared" ref="AE19:AE29" si="137">AD19/AD18*100-100</f>
        <v>-0.58924197862333472</v>
      </c>
      <c r="AF19" s="39">
        <v>-1.9215803076448879E-2</v>
      </c>
      <c r="AG19" s="33">
        <f t="shared" ref="AG19:AG29" si="138">AD19/97.574*100-100</f>
        <v>-0.58007256031319798</v>
      </c>
      <c r="AP19" s="62"/>
      <c r="AQ19" s="62"/>
    </row>
    <row r="20" spans="4:43" x14ac:dyDescent="0.2">
      <c r="D20" s="20" t="s">
        <v>35</v>
      </c>
      <c r="E20" s="36">
        <v>100.074</v>
      </c>
      <c r="AC20" s="20" t="s">
        <v>93</v>
      </c>
      <c r="AD20" s="52">
        <v>97.948999999999998</v>
      </c>
      <c r="AE20" s="31">
        <f t="shared" si="137"/>
        <v>0.97002309087909566</v>
      </c>
      <c r="AF20" s="39">
        <v>1.3416410266302563</v>
      </c>
      <c r="AG20" s="33">
        <f t="shared" si="138"/>
        <v>0.38432369278700662</v>
      </c>
    </row>
    <row r="21" spans="4:43" x14ac:dyDescent="0.2">
      <c r="D21" s="20" t="s">
        <v>36</v>
      </c>
      <c r="E21" s="36">
        <v>100.53700000000001</v>
      </c>
      <c r="AC21" s="20" t="s">
        <v>94</v>
      </c>
      <c r="AD21" s="52">
        <v>99.105000000000004</v>
      </c>
      <c r="AE21" s="31">
        <f t="shared" si="137"/>
        <v>1.1802060255847522</v>
      </c>
      <c r="AF21" s="39">
        <v>2.2299792291714766</v>
      </c>
      <c r="AG21" s="33">
        <f t="shared" si="138"/>
        <v>1.5690655297517822</v>
      </c>
      <c r="AP21" s="62"/>
      <c r="AQ21" s="62"/>
    </row>
    <row r="22" spans="4:43" x14ac:dyDescent="0.2">
      <c r="D22" s="20" t="s">
        <v>37</v>
      </c>
      <c r="E22" s="36">
        <v>99.805999999999997</v>
      </c>
      <c r="AC22" s="20" t="s">
        <v>95</v>
      </c>
      <c r="AD22" s="52">
        <v>99.572000000000003</v>
      </c>
      <c r="AE22" s="31">
        <f t="shared" si="137"/>
        <v>0.47121739569145404</v>
      </c>
      <c r="AF22" s="39">
        <v>2.7167118650587554</v>
      </c>
      <c r="AG22" s="33">
        <f t="shared" si="138"/>
        <v>2.0476766351692106</v>
      </c>
      <c r="AP22" s="62"/>
      <c r="AQ22" s="62"/>
    </row>
    <row r="23" spans="4:43" x14ac:dyDescent="0.2">
      <c r="D23" s="20" t="s">
        <v>38</v>
      </c>
      <c r="E23" s="36">
        <v>99.933999999999997</v>
      </c>
      <c r="AC23" s="20" t="s">
        <v>96</v>
      </c>
      <c r="AD23" s="52">
        <v>100.04600000000001</v>
      </c>
      <c r="AE23" s="31">
        <f t="shared" si="137"/>
        <v>0.47603744024425509</v>
      </c>
      <c r="AF23" s="39">
        <v>2.7319893553883645</v>
      </c>
      <c r="AG23" s="33">
        <f t="shared" si="138"/>
        <v>2.5334617828520152</v>
      </c>
    </row>
    <row r="24" spans="4:43" x14ac:dyDescent="0.2">
      <c r="D24" s="20" t="s">
        <v>39</v>
      </c>
      <c r="E24" s="36">
        <v>99.938999999999993</v>
      </c>
      <c r="AC24" s="47" t="s">
        <v>97</v>
      </c>
      <c r="AD24" s="52">
        <v>99.292000000000002</v>
      </c>
      <c r="AE24" s="31">
        <f t="shared" si="137"/>
        <v>-0.75365331947304526</v>
      </c>
      <c r="AF24" s="39">
        <v>2.8813461092651096</v>
      </c>
      <c r="AG24" s="33">
        <f t="shared" si="138"/>
        <v>1.7607149445548913</v>
      </c>
    </row>
    <row r="25" spans="4:43" x14ac:dyDescent="0.2">
      <c r="D25" s="20" t="s">
        <v>40</v>
      </c>
      <c r="E25" s="36">
        <v>101.081</v>
      </c>
      <c r="AC25" s="20" t="s">
        <v>98</v>
      </c>
      <c r="AD25" s="21">
        <v>99.742999999999995</v>
      </c>
      <c r="AE25" s="31">
        <f t="shared" si="137"/>
        <v>0.45421584820527983</v>
      </c>
      <c r="AF25" s="39">
        <v>3.3019551049963809</v>
      </c>
      <c r="AG25" s="33">
        <f t="shared" si="138"/>
        <v>2.2229282390800762</v>
      </c>
    </row>
    <row r="26" spans="4:43" x14ac:dyDescent="0.2">
      <c r="D26" s="20" t="s">
        <v>41</v>
      </c>
      <c r="E26" s="36">
        <v>101.447</v>
      </c>
      <c r="AC26" s="20" t="s">
        <v>99</v>
      </c>
      <c r="AD26" s="21">
        <v>100.575</v>
      </c>
      <c r="AE26" s="31">
        <f t="shared" si="137"/>
        <v>0.83414374943606617</v>
      </c>
      <c r="AF26" s="39">
        <v>4.006516856098969</v>
      </c>
      <c r="AG26" s="33">
        <f t="shared" si="138"/>
        <v>3.0756144054768839</v>
      </c>
    </row>
    <row r="27" spans="4:43" ht="13.5" thickBot="1" x14ac:dyDescent="0.25">
      <c r="D27" s="17" t="s">
        <v>41</v>
      </c>
      <c r="E27" s="37">
        <v>102.04900000000001</v>
      </c>
      <c r="AC27" s="20" t="s">
        <v>100</v>
      </c>
      <c r="AD27" s="21">
        <v>102.425</v>
      </c>
      <c r="AE27" s="31">
        <f t="shared" si="137"/>
        <v>1.8394233159333879</v>
      </c>
      <c r="AF27" s="39">
        <v>5.3665787580915634</v>
      </c>
      <c r="AG27" s="33">
        <f t="shared" si="138"/>
        <v>4.971611289892806</v>
      </c>
    </row>
    <row r="28" spans="4:43" ht="13.5" thickTop="1" x14ac:dyDescent="0.2">
      <c r="AC28" s="20" t="s">
        <v>101</v>
      </c>
      <c r="AD28" s="21">
        <v>102.738</v>
      </c>
      <c r="AE28" s="31">
        <f t="shared" si="137"/>
        <v>0.30558945569929108</v>
      </c>
      <c r="AF28" s="39">
        <v>5.5157161048187078</v>
      </c>
      <c r="AG28" s="33">
        <f t="shared" si="138"/>
        <v>5.2923934654723723</v>
      </c>
    </row>
    <row r="29" spans="4:43" ht="13.5" thickBot="1" x14ac:dyDescent="0.25">
      <c r="AC29" s="17" t="s">
        <v>102</v>
      </c>
      <c r="AD29" s="18">
        <v>103.965</v>
      </c>
      <c r="AE29" s="19">
        <f t="shared" si="137"/>
        <v>1.1943000642410766</v>
      </c>
      <c r="AF29" s="19">
        <v>6.4502350288531236</v>
      </c>
      <c r="AG29" s="30">
        <f t="shared" si="138"/>
        <v>6.5499005882714698</v>
      </c>
    </row>
    <row r="30" spans="4:43" ht="13.5" thickTop="1" x14ac:dyDescent="0.2"/>
    <row r="31" spans="4:43" x14ac:dyDescent="0.2">
      <c r="Y31" s="58"/>
    </row>
  </sheetData>
  <mergeCells count="11">
    <mergeCell ref="AR1:AV1"/>
    <mergeCell ref="AM1:AQ1"/>
    <mergeCell ref="AC16:AG16"/>
    <mergeCell ref="AH1:AL1"/>
    <mergeCell ref="AC1:AG1"/>
    <mergeCell ref="X1:AB1"/>
    <mergeCell ref="B1:C1"/>
    <mergeCell ref="D1:H1"/>
    <mergeCell ref="N1:R1"/>
    <mergeCell ref="I1:M1"/>
    <mergeCell ref="S1:W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TABLA</vt:lpstr>
      <vt:lpstr>BASE 2011</vt:lpstr>
      <vt:lpstr>1962-2024</vt:lpstr>
      <vt:lpstr>1990-2024</vt:lpstr>
      <vt:lpstr>2022-2023</vt:lpstr>
      <vt:lpstr>2023-2024</vt:lpstr>
      <vt:lpstr>TABLA!Área_de_impresión</vt:lpstr>
    </vt:vector>
  </TitlesOfParts>
  <Company>Telefónica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Telefónica de España</dc:creator>
  <cp:lastModifiedBy>Andres Navarro</cp:lastModifiedBy>
  <cp:lastPrinted>2024-02-15T15:56:34Z</cp:lastPrinted>
  <dcterms:created xsi:type="dcterms:W3CDTF">2005-07-14T10:18:17Z</dcterms:created>
  <dcterms:modified xsi:type="dcterms:W3CDTF">2024-03-15T05:49:16Z</dcterms:modified>
</cp:coreProperties>
</file>